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1\Austausch Vorbereitung Ausschreibung\Ausschreibungen 2025\Büroartikel\Ausschreibungsunterlagen in Vorbereitung\"/>
    </mc:Choice>
  </mc:AlternateContent>
  <xr:revisionPtr revIDLastSave="0" documentId="13_ncr:1_{94DCE71F-DAD0-408E-8A3F-B062EF84405A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Auswertungsergebnis" sheetId="9600" r:id="rId1"/>
    <sheet name="fachl. Prüfung Preis" sheetId="9607" r:id="rId2"/>
    <sheet name="Nachhaltige Zertifikate" sheetId="9615" r:id="rId3"/>
    <sheet name="Versandverpackung" sheetId="9616" r:id="rId4"/>
    <sheet name="Versanddienstleister" sheetId="9614" r:id="rId5"/>
  </sheets>
  <definedNames>
    <definedName name="_xlnm.Print_Area" localSheetId="0">Auswertungsergebnis!$A$1:$G$29</definedName>
    <definedName name="_xlnm.Print_Area" localSheetId="1">'fachl. Prüfung Preis'!$A$1:$H$14</definedName>
    <definedName name="_xlnm.Print_Area" localSheetId="2">'Nachhaltige Zertifikate'!$A$1:$G$19</definedName>
    <definedName name="_xlnm.Print_Area" localSheetId="4">Versanddienstleister!$A$1:$F$17</definedName>
    <definedName name="_xlnm.Print_Area" localSheetId="3">Versandverpackung!$A$1:$E$19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9614" l="1"/>
  <c r="A1" i="9616"/>
  <c r="A1" i="9615"/>
  <c r="A1" i="9607"/>
  <c r="C22" i="9600"/>
  <c r="B22" i="9600"/>
  <c r="C15" i="9600"/>
  <c r="B15" i="9600"/>
  <c r="D11" i="9614"/>
  <c r="D10" i="9614"/>
  <c r="D9" i="9614"/>
  <c r="D8" i="9614"/>
  <c r="D7" i="9614"/>
  <c r="D6" i="9614"/>
  <c r="D5" i="9614"/>
  <c r="A5" i="9614"/>
  <c r="A6" i="9614" s="1"/>
  <c r="A7" i="9614" s="1"/>
  <c r="A8" i="9614" s="1"/>
  <c r="A9" i="9614" s="1"/>
  <c r="A10" i="9614" s="1"/>
  <c r="A11" i="9614" s="1"/>
  <c r="D4" i="9614"/>
  <c r="A5" i="9615" l="1"/>
  <c r="A6" i="9615" s="1"/>
  <c r="A7" i="9615" s="1"/>
  <c r="A8" i="9615" s="1"/>
  <c r="A9" i="9615" s="1"/>
  <c r="A10" i="9615" s="1"/>
  <c r="A11" i="9615" s="1"/>
  <c r="E21" i="9600" l="1"/>
  <c r="E20" i="9600"/>
  <c r="E19" i="9600"/>
  <c r="E18" i="9600"/>
  <c r="E14" i="9600"/>
  <c r="E13" i="9600"/>
  <c r="E12" i="9600"/>
  <c r="E11" i="9600"/>
  <c r="E22" i="9600" l="1"/>
  <c r="E15" i="9600"/>
  <c r="E7" i="9600"/>
  <c r="E6" i="9600"/>
  <c r="E5" i="9600"/>
  <c r="E4" i="9600"/>
  <c r="D11" i="9616" l="1"/>
  <c r="D10" i="9616"/>
  <c r="D9" i="9616"/>
  <c r="D8" i="9616"/>
  <c r="D7" i="9616"/>
  <c r="D6" i="9616"/>
  <c r="D5" i="9616"/>
  <c r="A5" i="9616"/>
  <c r="A6" i="9616" s="1"/>
  <c r="A7" i="9616" s="1"/>
  <c r="A8" i="9616" s="1"/>
  <c r="A9" i="9616" s="1"/>
  <c r="A10" i="9616" s="1"/>
  <c r="A11" i="9616" s="1"/>
  <c r="D4" i="9616"/>
  <c r="B8" i="9600" l="1"/>
  <c r="E8" i="9600" l="1"/>
  <c r="C8" i="9600" l="1"/>
  <c r="D11" i="9607" l="1"/>
  <c r="F11" i="9607" s="1"/>
  <c r="G11" i="9607" s="1"/>
  <c r="D10" i="9607"/>
  <c r="F10" i="9607" s="1"/>
  <c r="G10" i="9607" s="1"/>
  <c r="D9" i="9607"/>
  <c r="F9" i="9607" s="1"/>
  <c r="G9" i="9607" s="1"/>
  <c r="D8" i="9607"/>
  <c r="F8" i="9607" s="1"/>
  <c r="G8" i="9607" s="1"/>
  <c r="D7" i="9607"/>
  <c r="F7" i="9607" s="1"/>
  <c r="G7" i="9607" s="1"/>
  <c r="D6" i="9607"/>
  <c r="F6" i="9607" s="1"/>
  <c r="G6" i="9607" s="1"/>
  <c r="D5" i="9607"/>
  <c r="F5" i="9607" s="1"/>
  <c r="G5" i="9607" s="1"/>
  <c r="A5" i="9607"/>
  <c r="A6" i="9607" s="1"/>
  <c r="A7" i="9607" s="1"/>
  <c r="A8" i="9607" s="1"/>
  <c r="A9" i="9607" s="1"/>
  <c r="A10" i="9607" s="1"/>
  <c r="A11" i="9607" s="1"/>
  <c r="D4" i="9607"/>
  <c r="F4" i="9607" s="1"/>
  <c r="G4" i="9607" s="1"/>
</calcChain>
</file>

<file path=xl/sharedStrings.xml><?xml version="1.0" encoding="utf-8"?>
<sst xmlns="http://schemas.openxmlformats.org/spreadsheetml/2006/main" count="65" uniqueCount="32">
  <si>
    <t>Ergebnis</t>
  </si>
  <si>
    <t>Bemerkung</t>
  </si>
  <si>
    <t>Rang</t>
  </si>
  <si>
    <t>Firma</t>
  </si>
  <si>
    <t>Ergebnis fachlicher Prüfung</t>
  </si>
  <si>
    <t>Preisdifferenz</t>
  </si>
  <si>
    <t>mögliche Höchstpunktzahl</t>
  </si>
  <si>
    <t>Ergebnis:</t>
  </si>
  <si>
    <t>Wertungspreis</t>
  </si>
  <si>
    <t>Punktabzug</t>
  </si>
  <si>
    <t xml:space="preserve">mögliche Höchstpunktzahl je Los </t>
  </si>
  <si>
    <t>Angabe in Prozent:</t>
  </si>
  <si>
    <t xml:space="preserve">Preis </t>
  </si>
  <si>
    <t>Name des Bieters</t>
  </si>
  <si>
    <t>Versandverpackung</t>
  </si>
  <si>
    <t>Übernahme Wertungspunkte aus der Abfrage Versandverpackung</t>
  </si>
  <si>
    <t>Bieter 1</t>
  </si>
  <si>
    <t>negative Punktwerte werden auf 0 Punkte begrenzt.</t>
  </si>
  <si>
    <r>
      <t xml:space="preserve">Kriterium </t>
    </r>
    <r>
      <rPr>
        <b/>
        <sz val="10"/>
        <color rgb="FFFF0000"/>
        <rFont val="Arial"/>
        <family val="2"/>
      </rPr>
      <t>-</t>
    </r>
  </si>
  <si>
    <t>Nachhaltige Zertifikate</t>
  </si>
  <si>
    <t>Versanddienstleister</t>
  </si>
  <si>
    <t>Übernahme Wertungspunkte aus der Abfrage Versanddienstleister</t>
  </si>
  <si>
    <r>
      <rPr>
        <b/>
        <u/>
        <sz val="10"/>
        <rFont val="Arial"/>
        <family val="2"/>
      </rPr>
      <t xml:space="preserve">Beschreibung Wertungsverfahren:
</t>
    </r>
    <r>
      <rPr>
        <sz val="10"/>
        <rFont val="Arial"/>
        <family val="2"/>
      </rPr>
      <t>Der Auftraggeber (AG) überträgt die erreichten Punkte der Bieter aus der der Anlage "Abfrage Logistik". Im Rahmen dieser Bewertung werden insgesamt max. 1.500 Punkte (entspricht 100 % des Zuschlagskriteriums "Logistik") vergeben.</t>
    </r>
  </si>
  <si>
    <t>Bieter 2</t>
  </si>
  <si>
    <t>Bieter 3</t>
  </si>
  <si>
    <t>Los 2 Umschläge und Versandtaschen</t>
  </si>
  <si>
    <t>Übernahme Punkte Nachhaltige Zertifikate aus LV</t>
  </si>
  <si>
    <t>Die Nichtabgabe von wertungsrelevanten inhaltlichen Angebotsbestandteilen hat den Ausschluss zur Folge.</t>
  </si>
  <si>
    <t xml:space="preserve">Eine Nachforderung solcher Unterlagen findet nicht statt (§ 56 Abs. 3 VgV). </t>
  </si>
  <si>
    <r>
      <rPr>
        <b/>
        <u/>
        <sz val="10"/>
        <rFont val="Arial"/>
        <family val="2"/>
      </rPr>
      <t>Beschreibung Wertungsverfahren:</t>
    </r>
    <r>
      <rPr>
        <sz val="10"/>
        <rFont val="Arial"/>
        <family val="2"/>
      </rPr>
      <t xml:space="preserve">
Der AG wird die angebotenen Lose in einem Preisvergleich werten. 
Der Gesamtwertungspreis wird über alle angebotenen Positionen errechnet. 
Diese Summen werden je Los wie folgt ins Verhältnis gesetzt: Der Bieter mit der niedrigsten Gesamtwertungssumme wird auf Rang 1 eingetragen und erhält die höchste Punktzahl. Alle anderen Bieter werden mit ihren Angeboten per Dreisatz ins Verhältnis gesetzt und erhalten dementsprechend eine reduzierte Punktzahl. 
Beispiel: wirtschaftlichster Bieter Eintragung in C4 (265.000,00 € = 3.000 Punkte), Zweitplatzierter in C5 (295.000,00 € = 2.660,38 Punkte), Drittplatzierter in C6 (325.465,00 € = 2.315,49  Punkte). Berechnung der Punkte: 1. Ermittlung der Preisdifferenz zwischen dem wirtschaftlichsten Bieter (Rang 1) und den nachfolgenden Bietern. 2. Ermittlung des Punktabzuges (mögliche Höchstpunktzahl x ermittelte Preisdifferenz / Wertungspreis wirtschaftlichster Bieter), 3. mögliche Höchstpunktzahl - Punktabzug = Ergebnis je Bieter!
</t>
    </r>
    <r>
      <rPr>
        <b/>
        <u/>
        <sz val="10"/>
        <rFont val="Arial"/>
        <family val="2"/>
      </rPr>
      <t xml:space="preserve">
Negative Punktwerte werden auf 0 Punkte begrenzt.</t>
    </r>
  </si>
  <si>
    <r>
      <rPr>
        <b/>
        <u/>
        <sz val="10"/>
        <rFont val="Arial"/>
        <family val="2"/>
      </rPr>
      <t xml:space="preserve">Beschreibung Wertungsverfahren:
</t>
    </r>
    <r>
      <rPr>
        <sz val="10"/>
        <rFont val="Arial"/>
        <family val="2"/>
      </rPr>
      <t>Der Auftraggeber (AG) überträgt die erreichten Punkte der Bieter aus dem Leistungsverzeichnis. Im Rahmen dieser Bewertung werden insgesamt max. 3.000 Punkte (entspricht 100 % des Zuschlagskriteriums "Nachhaltige Zertifikate") vergeben.</t>
    </r>
  </si>
  <si>
    <r>
      <rPr>
        <b/>
        <u/>
        <sz val="10"/>
        <rFont val="Arial"/>
        <family val="2"/>
      </rPr>
      <t xml:space="preserve">Beschreibung Wertungsverfahren:
</t>
    </r>
    <r>
      <rPr>
        <sz val="10"/>
        <rFont val="Arial"/>
        <family val="2"/>
      </rPr>
      <t>Der Auftraggeber (AG) überträgt die erreichten Punkte der Bieter aus der der Anlage "Abfrage Verpackung".  Im Rahmen dieser Bewertung werden insgesamt max. 2.500 Punkte (entspricht 100 % des Zuschlagskriteriums "Logistik") vergeben.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</si>
</sst>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DM&quot;_-;\-* #,##0.00\ &quot;DM&quot;_-;_-* &quot;-&quot;??\ &quot;DM&quot;_-;_-@_-"/>
    <numFmt numFmtId="165" formatCode="#,##0.00\ [$€-1]"/>
    <numFmt numFmtId="166" formatCode="_-* #,##0.00\ [$€]_-;\-* #,##0.00\ [$€]_-;_-* &quot;-&quot;??\ [$€]_-;_-@_-"/>
    <numFmt numFmtId="167" formatCode="#,##0.00\ &quot;€&quot;"/>
    <numFmt numFmtId="168" formatCode="#,##0\ &quot;€&quot;"/>
  </numFmts>
  <fonts count="14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5" fillId="0" borderId="0"/>
  </cellStyleXfs>
  <cellXfs count="137">
    <xf numFmtId="0" fontId="0" fillId="0" borderId="0" xfId="0"/>
    <xf numFmtId="165" fontId="0" fillId="0" borderId="0" xfId="0" applyNumberFormat="1"/>
    <xf numFmtId="0" fontId="7" fillId="0" borderId="0" xfId="0" applyFont="1" applyAlignment="1">
      <alignment wrapText="1"/>
    </xf>
    <xf numFmtId="0" fontId="7" fillId="0" borderId="0" xfId="0" applyFont="1"/>
    <xf numFmtId="3" fontId="7" fillId="0" borderId="0" xfId="0" applyNumberFormat="1" applyFont="1"/>
    <xf numFmtId="3" fontId="0" fillId="0" borderId="0" xfId="0" applyNumberFormat="1"/>
    <xf numFmtId="168" fontId="0" fillId="0" borderId="0" xfId="0" applyNumberFormat="1"/>
    <xf numFmtId="4" fontId="0" fillId="0" borderId="0" xfId="0" applyNumberFormat="1"/>
    <xf numFmtId="0" fontId="4" fillId="0" borderId="0" xfId="0" applyFont="1" applyBorder="1" applyAlignment="1">
      <alignment horizontal="left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" fontId="1" fillId="0" borderId="0" xfId="0" applyNumberFormat="1" applyFont="1"/>
    <xf numFmtId="0" fontId="1" fillId="0" borderId="0" xfId="0" applyFont="1"/>
    <xf numFmtId="165" fontId="1" fillId="0" borderId="0" xfId="0" applyNumberFormat="1" applyFont="1"/>
    <xf numFmtId="10" fontId="1" fillId="0" borderId="0" xfId="0" applyNumberFormat="1" applyFont="1"/>
    <xf numFmtId="0" fontId="1" fillId="0" borderId="0" xfId="0" applyFont="1" applyProtection="1"/>
    <xf numFmtId="0" fontId="1" fillId="0" borderId="0" xfId="0" applyFont="1" applyAlignment="1" applyProtection="1">
      <alignment horizontal="center" wrapText="1"/>
    </xf>
    <xf numFmtId="10" fontId="1" fillId="0" borderId="0" xfId="0" applyNumberFormat="1" applyFont="1" applyAlignment="1" applyProtection="1">
      <alignment horizontal="center" wrapText="1"/>
    </xf>
    <xf numFmtId="0" fontId="1" fillId="0" borderId="0" xfId="0" applyFont="1" applyAlignment="1" applyProtection="1">
      <alignment horizontal="center"/>
    </xf>
    <xf numFmtId="0" fontId="3" fillId="0" borderId="3" xfId="0" applyFont="1" applyBorder="1" applyAlignment="1" applyProtection="1">
      <alignment horizontal="left" vertical="center"/>
    </xf>
    <xf numFmtId="0" fontId="3" fillId="0" borderId="11" xfId="0" applyFont="1" applyBorder="1" applyAlignment="1" applyProtection="1">
      <alignment horizontal="left" vertical="center" wrapText="1"/>
    </xf>
    <xf numFmtId="10" fontId="3" fillId="0" borderId="3" xfId="0" applyNumberFormat="1" applyFont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left" vertical="center"/>
    </xf>
    <xf numFmtId="0" fontId="1" fillId="0" borderId="27" xfId="0" applyFont="1" applyBorder="1" applyAlignment="1" applyProtection="1"/>
    <xf numFmtId="3" fontId="1" fillId="0" borderId="28" xfId="0" applyNumberFormat="1" applyFont="1" applyBorder="1" applyAlignment="1" applyProtection="1">
      <alignment horizontal="center" wrapText="1"/>
    </xf>
    <xf numFmtId="10" fontId="1" fillId="0" borderId="28" xfId="0" applyNumberFormat="1" applyFont="1" applyBorder="1" applyAlignment="1" applyProtection="1">
      <alignment horizontal="center" wrapText="1"/>
    </xf>
    <xf numFmtId="0" fontId="1" fillId="0" borderId="29" xfId="0" applyFont="1" applyFill="1" applyBorder="1" applyAlignment="1" applyProtection="1"/>
    <xf numFmtId="3" fontId="1" fillId="0" borderId="26" xfId="0" applyNumberFormat="1" applyFont="1" applyBorder="1" applyAlignment="1" applyProtection="1">
      <alignment horizontal="center" wrapText="1"/>
    </xf>
    <xf numFmtId="10" fontId="1" fillId="0" borderId="26" xfId="0" applyNumberFormat="1" applyFont="1" applyBorder="1" applyAlignment="1" applyProtection="1">
      <alignment horizontal="center" wrapText="1"/>
    </xf>
    <xf numFmtId="0" fontId="11" fillId="0" borderId="31" xfId="0" applyFont="1" applyFill="1" applyBorder="1" applyAlignment="1" applyProtection="1"/>
    <xf numFmtId="3" fontId="1" fillId="0" borderId="33" xfId="0" applyNumberFormat="1" applyFont="1" applyBorder="1" applyAlignment="1" applyProtection="1">
      <alignment horizontal="center" wrapText="1"/>
    </xf>
    <xf numFmtId="10" fontId="1" fillId="0" borderId="33" xfId="0" applyNumberFormat="1" applyFont="1" applyBorder="1" applyAlignment="1" applyProtection="1">
      <alignment horizontal="center" wrapText="1"/>
    </xf>
    <xf numFmtId="0" fontId="1" fillId="0" borderId="34" xfId="0" applyFont="1" applyFill="1" applyBorder="1" applyAlignment="1" applyProtection="1"/>
    <xf numFmtId="3" fontId="1" fillId="0" borderId="0" xfId="0" applyNumberFormat="1" applyFont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Border="1" applyProtection="1"/>
    <xf numFmtId="0" fontId="6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horizontal="center" wrapText="1"/>
    </xf>
    <xf numFmtId="10" fontId="6" fillId="0" borderId="0" xfId="0" applyNumberFormat="1" applyFont="1" applyFill="1" applyBorder="1" applyAlignment="1" applyProtection="1">
      <alignment horizontal="center" wrapText="1"/>
    </xf>
    <xf numFmtId="0" fontId="0" fillId="0" borderId="0" xfId="0" applyProtection="1"/>
    <xf numFmtId="165" fontId="0" fillId="0" borderId="0" xfId="0" applyNumberFormat="1" applyProtection="1"/>
    <xf numFmtId="168" fontId="0" fillId="0" borderId="0" xfId="0" applyNumberFormat="1" applyProtection="1"/>
    <xf numFmtId="3" fontId="0" fillId="0" borderId="0" xfId="0" applyNumberFormat="1" applyProtection="1"/>
    <xf numFmtId="0" fontId="3" fillId="0" borderId="3" xfId="0" applyFont="1" applyBorder="1" applyAlignment="1" applyProtection="1">
      <alignment wrapText="1"/>
    </xf>
    <xf numFmtId="165" fontId="3" fillId="0" borderId="3" xfId="0" applyNumberFormat="1" applyFont="1" applyBorder="1" applyAlignment="1" applyProtection="1">
      <alignment horizontal="center" wrapText="1"/>
    </xf>
    <xf numFmtId="168" fontId="3" fillId="0" borderId="3" xfId="0" applyNumberFormat="1" applyFont="1" applyBorder="1" applyAlignment="1" applyProtection="1">
      <alignment horizontal="center" wrapText="1"/>
    </xf>
    <xf numFmtId="3" fontId="3" fillId="0" borderId="14" xfId="0" applyNumberFormat="1" applyFont="1" applyFill="1" applyBorder="1" applyAlignment="1" applyProtection="1">
      <alignment horizontal="center" wrapText="1"/>
    </xf>
    <xf numFmtId="0" fontId="0" fillId="0" borderId="5" xfId="0" applyBorder="1" applyProtection="1"/>
    <xf numFmtId="165" fontId="0" fillId="0" borderId="8" xfId="0" applyNumberFormat="1" applyBorder="1" applyAlignment="1" applyProtection="1">
      <alignment horizontal="center"/>
    </xf>
    <xf numFmtId="167" fontId="5" fillId="0" borderId="5" xfId="2" applyNumberFormat="1" applyFont="1" applyBorder="1" applyAlignment="1" applyProtection="1">
      <alignment horizontal="center"/>
    </xf>
    <xf numFmtId="3" fontId="5" fillId="0" borderId="11" xfId="2" applyNumberFormat="1" applyFont="1" applyBorder="1" applyAlignment="1" applyProtection="1">
      <alignment horizontal="center"/>
    </xf>
    <xf numFmtId="4" fontId="5" fillId="0" borderId="5" xfId="3" applyNumberFormat="1" applyFont="1" applyBorder="1" applyAlignment="1" applyProtection="1">
      <alignment horizontal="center"/>
    </xf>
    <xf numFmtId="0" fontId="0" fillId="0" borderId="6" xfId="0" applyBorder="1" applyProtection="1"/>
    <xf numFmtId="165" fontId="0" fillId="0" borderId="15" xfId="0" applyNumberFormat="1" applyBorder="1" applyAlignment="1" applyProtection="1">
      <alignment horizontal="center"/>
    </xf>
    <xf numFmtId="167" fontId="5" fillId="0" borderId="6" xfId="2" applyNumberFormat="1" applyFont="1" applyBorder="1" applyAlignment="1" applyProtection="1">
      <alignment horizontal="center"/>
    </xf>
    <xf numFmtId="3" fontId="7" fillId="0" borderId="12" xfId="0" applyNumberFormat="1" applyFont="1" applyBorder="1" applyAlignment="1" applyProtection="1">
      <alignment horizontal="center"/>
    </xf>
    <xf numFmtId="4" fontId="5" fillId="0" borderId="6" xfId="3" applyNumberFormat="1" applyFont="1" applyBorder="1" applyAlignment="1" applyProtection="1">
      <alignment horizontal="center"/>
    </xf>
    <xf numFmtId="0" fontId="0" fillId="0" borderId="17" xfId="0" applyFill="1" applyBorder="1" applyProtection="1"/>
    <xf numFmtId="165" fontId="0" fillId="0" borderId="16" xfId="0" applyNumberFormat="1" applyBorder="1" applyAlignment="1" applyProtection="1">
      <alignment horizontal="center"/>
    </xf>
    <xf numFmtId="167" fontId="5" fillId="0" borderId="17" xfId="2" applyNumberFormat="1" applyFont="1" applyBorder="1" applyAlignment="1" applyProtection="1">
      <alignment horizontal="center"/>
    </xf>
    <xf numFmtId="3" fontId="7" fillId="0" borderId="18" xfId="0" applyNumberFormat="1" applyFont="1" applyBorder="1" applyAlignment="1" applyProtection="1">
      <alignment horizontal="center"/>
    </xf>
    <xf numFmtId="4" fontId="5" fillId="0" borderId="10" xfId="3" applyNumberFormat="1" applyFont="1" applyBorder="1" applyAlignment="1" applyProtection="1">
      <alignment horizontal="center"/>
    </xf>
    <xf numFmtId="4" fontId="7" fillId="0" borderId="6" xfId="0" applyNumberFormat="1" applyFont="1" applyBorder="1" applyAlignment="1" applyProtection="1">
      <alignment horizontal="center"/>
    </xf>
    <xf numFmtId="0" fontId="0" fillId="0" borderId="7" xfId="0" applyBorder="1" applyProtection="1"/>
    <xf numFmtId="0" fontId="0" fillId="0" borderId="7" xfId="0" applyFill="1" applyBorder="1" applyProtection="1"/>
    <xf numFmtId="165" fontId="0" fillId="0" borderId="9" xfId="0" applyNumberFormat="1" applyBorder="1" applyAlignment="1" applyProtection="1">
      <alignment horizontal="center"/>
    </xf>
    <xf numFmtId="167" fontId="5" fillId="0" borderId="7" xfId="2" applyNumberFormat="1" applyFont="1" applyBorder="1" applyAlignment="1" applyProtection="1">
      <alignment horizontal="center"/>
    </xf>
    <xf numFmtId="3" fontId="7" fillId="0" borderId="13" xfId="0" applyNumberFormat="1" applyFont="1" applyBorder="1" applyAlignment="1" applyProtection="1">
      <alignment horizontal="center"/>
    </xf>
    <xf numFmtId="4" fontId="5" fillId="0" borderId="7" xfId="3" applyNumberFormat="1" applyFont="1" applyBorder="1" applyAlignment="1" applyProtection="1">
      <alignment horizontal="center"/>
    </xf>
    <xf numFmtId="4" fontId="7" fillId="0" borderId="7" xfId="0" applyNumberFormat="1" applyFont="1" applyBorder="1" applyAlignment="1" applyProtection="1">
      <alignment horizontal="center"/>
    </xf>
    <xf numFmtId="0" fontId="7" fillId="0" borderId="0" xfId="0" applyFont="1" applyProtection="1"/>
    <xf numFmtId="165" fontId="7" fillId="0" borderId="0" xfId="0" applyNumberFormat="1" applyFont="1" applyProtection="1"/>
    <xf numFmtId="168" fontId="7" fillId="0" borderId="0" xfId="0" applyNumberFormat="1" applyFont="1" applyProtection="1"/>
    <xf numFmtId="3" fontId="7" fillId="0" borderId="0" xfId="0" applyNumberFormat="1" applyFont="1" applyProtection="1"/>
    <xf numFmtId="0" fontId="1" fillId="0" borderId="0" xfId="4" applyFont="1" applyProtection="1"/>
    <xf numFmtId="2" fontId="1" fillId="0" borderId="0" xfId="4" applyNumberFormat="1" applyFont="1" applyProtection="1"/>
    <xf numFmtId="0" fontId="3" fillId="0" borderId="14" xfId="0" applyFont="1" applyFill="1" applyBorder="1" applyAlignment="1" applyProtection="1">
      <alignment horizontal="left" vertical="center" wrapText="1"/>
    </xf>
    <xf numFmtId="165" fontId="3" fillId="0" borderId="14" xfId="0" applyNumberFormat="1" applyFont="1" applyFill="1" applyBorder="1" applyAlignment="1" applyProtection="1">
      <alignment horizontal="left" vertical="center" wrapText="1"/>
    </xf>
    <xf numFmtId="3" fontId="3" fillId="0" borderId="14" xfId="0" applyNumberFormat="1" applyFont="1" applyFill="1" applyBorder="1" applyAlignment="1" applyProtection="1">
      <alignment horizontal="left" vertical="center" wrapText="1"/>
    </xf>
    <xf numFmtId="0" fontId="1" fillId="0" borderId="22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left" vertical="center"/>
    </xf>
    <xf numFmtId="0" fontId="1" fillId="0" borderId="23" xfId="0" applyNumberFormat="1" applyFont="1" applyBorder="1" applyAlignment="1" applyProtection="1">
      <alignment horizontal="center" vertical="center"/>
    </xf>
    <xf numFmtId="4" fontId="3" fillId="0" borderId="22" xfId="3" applyNumberFormat="1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</xf>
    <xf numFmtId="0" fontId="1" fillId="0" borderId="15" xfId="0" applyNumberFormat="1" applyFont="1" applyBorder="1" applyAlignment="1" applyProtection="1">
      <alignment horizontal="center" vertical="center"/>
    </xf>
    <xf numFmtId="4" fontId="3" fillId="0" borderId="6" xfId="3" applyNumberFormat="1" applyFont="1" applyBorder="1" applyAlignment="1" applyProtection="1">
      <alignment horizontal="center" vertical="center"/>
    </xf>
    <xf numFmtId="0" fontId="1" fillId="0" borderId="17" xfId="0" applyFont="1" applyFill="1" applyBorder="1" applyAlignment="1" applyProtection="1">
      <alignment horizontal="left" vertical="center"/>
    </xf>
    <xf numFmtId="0" fontId="1" fillId="0" borderId="16" xfId="0" applyNumberFormat="1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left" vertical="center"/>
    </xf>
    <xf numFmtId="0" fontId="1" fillId="0" borderId="9" xfId="0" applyNumberFormat="1" applyFont="1" applyBorder="1" applyAlignment="1" applyProtection="1">
      <alignment horizontal="center" vertical="center"/>
    </xf>
    <xf numFmtId="4" fontId="3" fillId="0" borderId="7" xfId="3" applyNumberFormat="1" applyFont="1" applyBorder="1" applyAlignment="1" applyProtection="1">
      <alignment horizontal="center" vertical="center"/>
    </xf>
    <xf numFmtId="165" fontId="1" fillId="0" borderId="0" xfId="0" applyNumberFormat="1" applyFont="1" applyProtection="1"/>
    <xf numFmtId="3" fontId="1" fillId="0" borderId="0" xfId="0" applyNumberFormat="1" applyFont="1" applyProtection="1"/>
    <xf numFmtId="0" fontId="1" fillId="0" borderId="5" xfId="0" applyFont="1" applyBorder="1" applyProtection="1"/>
    <xf numFmtId="0" fontId="1" fillId="0" borderId="6" xfId="0" applyFont="1" applyFill="1" applyBorder="1" applyProtection="1"/>
    <xf numFmtId="0" fontId="11" fillId="0" borderId="0" xfId="0" applyFont="1" applyProtection="1"/>
    <xf numFmtId="0" fontId="10" fillId="0" borderId="0" xfId="0" applyFont="1" applyProtection="1"/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1" fillId="0" borderId="19" xfId="0" applyFont="1" applyBorder="1" applyAlignment="1" applyProtection="1">
      <alignment horizontal="left" vertical="top" wrapText="1"/>
    </xf>
    <xf numFmtId="0" fontId="3" fillId="0" borderId="20" xfId="0" applyFont="1" applyBorder="1" applyAlignment="1" applyProtection="1">
      <alignment horizontal="left" vertical="top" wrapText="1"/>
    </xf>
    <xf numFmtId="0" fontId="3" fillId="0" borderId="21" xfId="0" applyFont="1" applyBorder="1" applyAlignment="1" applyProtection="1">
      <alignment horizontal="left" vertical="top" wrapText="1"/>
    </xf>
    <xf numFmtId="0" fontId="3" fillId="0" borderId="24" xfId="0" applyFont="1" applyBorder="1" applyAlignment="1" applyProtection="1">
      <alignment horizontal="left" vertical="top" wrapText="1"/>
    </xf>
    <xf numFmtId="0" fontId="3" fillId="0" borderId="11" xfId="0" applyFont="1" applyBorder="1" applyAlignment="1" applyProtection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0" borderId="25" xfId="0" applyFont="1" applyBorder="1" applyAlignment="1" applyProtection="1">
      <alignment horizontal="left" vertical="top" wrapText="1"/>
    </xf>
    <xf numFmtId="0" fontId="3" fillId="0" borderId="4" xfId="0" applyFont="1" applyBorder="1" applyAlignment="1" applyProtection="1">
      <alignment horizontal="left" vertical="top" wrapText="1"/>
    </xf>
    <xf numFmtId="4" fontId="1" fillId="0" borderId="28" xfId="0" applyNumberFormat="1" applyFont="1" applyFill="1" applyBorder="1" applyAlignment="1" applyProtection="1">
      <alignment horizontal="center"/>
    </xf>
    <xf numFmtId="4" fontId="1" fillId="0" borderId="28" xfId="0" applyNumberFormat="1" applyFont="1" applyBorder="1" applyAlignment="1" applyProtection="1">
      <alignment horizontal="center"/>
    </xf>
    <xf numFmtId="4" fontId="1" fillId="0" borderId="26" xfId="0" applyNumberFormat="1" applyFont="1" applyFill="1" applyBorder="1" applyAlignment="1" applyProtection="1">
      <alignment horizontal="center"/>
    </xf>
    <xf numFmtId="4" fontId="1" fillId="0" borderId="26" xfId="0" applyNumberFormat="1" applyFont="1" applyBorder="1" applyAlignment="1" applyProtection="1">
      <alignment horizontal="center"/>
    </xf>
    <xf numFmtId="4" fontId="1" fillId="0" borderId="33" xfId="0" applyNumberFormat="1" applyFont="1" applyFill="1" applyBorder="1" applyAlignment="1" applyProtection="1">
      <alignment horizontal="center"/>
    </xf>
    <xf numFmtId="4" fontId="1" fillId="0" borderId="33" xfId="0" applyNumberFormat="1" applyFont="1" applyBorder="1" applyAlignment="1" applyProtection="1">
      <alignment horizontal="center"/>
    </xf>
    <xf numFmtId="4" fontId="3" fillId="2" borderId="35" xfId="0" applyNumberFormat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1" fillId="0" borderId="30" xfId="0" applyFont="1" applyBorder="1" applyProtection="1"/>
    <xf numFmtId="0" fontId="1" fillId="0" borderId="32" xfId="0" applyFont="1" applyBorder="1" applyProtection="1"/>
    <xf numFmtId="0" fontId="13" fillId="0" borderId="0" xfId="0" applyFont="1" applyAlignment="1" applyProtection="1">
      <alignment vertical="center"/>
    </xf>
    <xf numFmtId="0" fontId="13" fillId="0" borderId="0" xfId="0" applyFont="1" applyProtection="1"/>
    <xf numFmtId="0" fontId="7" fillId="0" borderId="0" xfId="0" applyFont="1" applyAlignment="1" applyProtection="1">
      <alignment wrapText="1"/>
    </xf>
    <xf numFmtId="0" fontId="3" fillId="0" borderId="14" xfId="0" applyFont="1" applyBorder="1" applyAlignment="1" applyProtection="1">
      <alignment horizontal="left" vertical="center" wrapText="1"/>
    </xf>
    <xf numFmtId="165" fontId="3" fillId="0" borderId="14" xfId="0" applyNumberFormat="1" applyFont="1" applyBorder="1" applyAlignment="1" applyProtection="1">
      <alignment horizontal="left" vertical="center" wrapText="1"/>
    </xf>
    <xf numFmtId="0" fontId="1" fillId="0" borderId="6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top" wrapText="1"/>
    </xf>
    <xf numFmtId="3" fontId="3" fillId="0" borderId="14" xfId="0" applyNumberFormat="1" applyFont="1" applyBorder="1" applyAlignment="1" applyProtection="1">
      <alignment horizontal="left" vertical="center" wrapText="1"/>
    </xf>
    <xf numFmtId="0" fontId="1" fillId="0" borderId="23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</cellXfs>
  <cellStyles count="5">
    <cellStyle name="Euro" xfId="1" xr:uid="{00000000-0005-0000-0000-000000000000}"/>
    <cellStyle name="Standard" xfId="0" builtinId="0"/>
    <cellStyle name="Standard 2" xfId="4" xr:uid="{00000000-0005-0000-0000-000002000000}"/>
    <cellStyle name="Währung" xfId="2" builtinId="4"/>
    <cellStyle name="Währung 2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08"/>
  <sheetViews>
    <sheetView tabSelected="1" zoomScaleNormal="100" workbookViewId="0">
      <selection sqref="A1:G29"/>
    </sheetView>
  </sheetViews>
  <sheetFormatPr baseColWidth="10" defaultRowHeight="12.75" x14ac:dyDescent="0.2"/>
  <cols>
    <col min="1" max="1" width="40.85546875" style="12" customWidth="1"/>
    <col min="2" max="2" width="20.85546875" style="14" customWidth="1"/>
    <col min="3" max="3" width="11.42578125" style="12" bestFit="1" customWidth="1"/>
    <col min="4" max="4" width="26.85546875" style="12" customWidth="1"/>
    <col min="5" max="5" width="14.140625" style="12" customWidth="1"/>
    <col min="6" max="6" width="43.140625" style="12" customWidth="1"/>
  </cols>
  <sheetData>
    <row r="1" spans="1:256" ht="18" x14ac:dyDescent="0.25">
      <c r="A1" s="102" t="s">
        <v>25</v>
      </c>
      <c r="B1" s="102"/>
      <c r="C1" s="102"/>
      <c r="D1" s="102"/>
      <c r="E1" s="102"/>
      <c r="F1" s="102"/>
      <c r="G1" s="119"/>
      <c r="H1" s="10"/>
      <c r="I1" s="10"/>
      <c r="J1" s="9"/>
      <c r="K1" s="8"/>
      <c r="L1" s="10"/>
      <c r="M1" s="10"/>
      <c r="N1" s="9"/>
      <c r="O1" s="8"/>
      <c r="P1" s="10"/>
      <c r="Q1" s="10"/>
      <c r="R1" s="9"/>
      <c r="S1" s="8"/>
      <c r="T1" s="10"/>
      <c r="U1" s="10"/>
      <c r="V1" s="9"/>
      <c r="W1" s="8"/>
      <c r="X1" s="10"/>
      <c r="Y1" s="10"/>
      <c r="Z1" s="9"/>
      <c r="AA1" s="8"/>
      <c r="AB1" s="10"/>
      <c r="AC1" s="10"/>
      <c r="AD1" s="9"/>
      <c r="AE1" s="8"/>
      <c r="AF1" s="10"/>
      <c r="AG1" s="10"/>
      <c r="AH1" s="9"/>
      <c r="AI1" s="8"/>
      <c r="AJ1" s="10"/>
      <c r="AK1" s="10"/>
      <c r="AL1" s="9"/>
      <c r="AM1" s="8"/>
      <c r="AN1" s="10"/>
      <c r="AO1" s="10"/>
      <c r="AP1" s="9"/>
      <c r="AQ1" s="8"/>
      <c r="AR1" s="10"/>
      <c r="AS1" s="10"/>
      <c r="AT1" s="9"/>
      <c r="AU1" s="8"/>
      <c r="AV1" s="10"/>
      <c r="AW1" s="10"/>
      <c r="AX1" s="9"/>
      <c r="AY1" s="8"/>
      <c r="AZ1" s="10"/>
      <c r="BA1" s="10"/>
      <c r="BB1" s="9"/>
      <c r="BC1" s="8"/>
      <c r="BD1" s="10"/>
      <c r="BE1" s="10"/>
      <c r="BF1" s="9"/>
      <c r="BG1" s="8"/>
      <c r="BH1" s="10"/>
      <c r="BI1" s="10"/>
      <c r="BJ1" s="9"/>
      <c r="BK1" s="8"/>
      <c r="BL1" s="10"/>
      <c r="BM1" s="10"/>
      <c r="BN1" s="9"/>
      <c r="BO1" s="8"/>
      <c r="BP1" s="10"/>
      <c r="BQ1" s="10"/>
      <c r="BR1" s="9"/>
      <c r="BS1" s="8"/>
      <c r="BT1" s="10"/>
      <c r="BU1" s="10"/>
      <c r="BV1" s="9"/>
      <c r="BW1" s="8"/>
      <c r="BX1" s="10"/>
      <c r="BY1" s="10"/>
      <c r="BZ1" s="9"/>
      <c r="CA1" s="8"/>
      <c r="CB1" s="10"/>
      <c r="CC1" s="10"/>
      <c r="CD1" s="9"/>
      <c r="CE1" s="8"/>
      <c r="CF1" s="10"/>
      <c r="CG1" s="10"/>
      <c r="CH1" s="9"/>
      <c r="CI1" s="8"/>
      <c r="CJ1" s="10"/>
      <c r="CK1" s="10"/>
      <c r="CL1" s="9"/>
      <c r="CM1" s="8"/>
      <c r="CN1" s="10"/>
      <c r="CO1" s="10"/>
      <c r="CP1" s="9"/>
      <c r="CQ1" s="8"/>
      <c r="CR1" s="10"/>
      <c r="CS1" s="10"/>
      <c r="CT1" s="9"/>
      <c r="CU1" s="8"/>
      <c r="CV1" s="10"/>
      <c r="CW1" s="10"/>
      <c r="CX1" s="9"/>
      <c r="CY1" s="8"/>
      <c r="CZ1" s="10"/>
      <c r="DA1" s="10"/>
      <c r="DB1" s="9"/>
      <c r="DC1" s="8"/>
      <c r="DD1" s="10"/>
      <c r="DE1" s="10"/>
      <c r="DF1" s="9"/>
      <c r="DG1" s="8"/>
      <c r="DH1" s="10"/>
      <c r="DI1" s="10"/>
      <c r="DJ1" s="9"/>
      <c r="DK1" s="8"/>
      <c r="DL1" s="10"/>
      <c r="DM1" s="10"/>
      <c r="DN1" s="9"/>
      <c r="DO1" s="8"/>
      <c r="DP1" s="10"/>
      <c r="DQ1" s="10"/>
      <c r="DR1" s="9"/>
      <c r="DS1" s="8"/>
      <c r="DT1" s="10"/>
      <c r="DU1" s="10"/>
      <c r="DV1" s="9"/>
      <c r="DW1" s="8"/>
      <c r="DX1" s="10"/>
      <c r="DY1" s="10"/>
      <c r="DZ1" s="9"/>
      <c r="EA1" s="8"/>
      <c r="EB1" s="10"/>
      <c r="EC1" s="10"/>
      <c r="ED1" s="9"/>
      <c r="EE1" s="8"/>
      <c r="EF1" s="10"/>
      <c r="EG1" s="10"/>
      <c r="EH1" s="9"/>
      <c r="EI1" s="8"/>
      <c r="EJ1" s="10"/>
      <c r="EK1" s="10"/>
      <c r="EL1" s="9"/>
      <c r="EM1" s="8"/>
      <c r="EN1" s="10"/>
      <c r="EO1" s="10"/>
      <c r="EP1" s="9"/>
      <c r="EQ1" s="8"/>
      <c r="ER1" s="10"/>
      <c r="ES1" s="10"/>
      <c r="ET1" s="9"/>
      <c r="EU1" s="8"/>
      <c r="EV1" s="10"/>
      <c r="EW1" s="10"/>
      <c r="EX1" s="9"/>
      <c r="EY1" s="8"/>
      <c r="EZ1" s="10"/>
      <c r="FA1" s="10"/>
      <c r="FB1" s="9"/>
      <c r="FC1" s="8"/>
      <c r="FD1" s="10"/>
      <c r="FE1" s="10"/>
      <c r="FF1" s="9"/>
      <c r="FG1" s="8"/>
      <c r="FH1" s="10"/>
      <c r="FI1" s="10"/>
      <c r="FJ1" s="9"/>
      <c r="FK1" s="8"/>
      <c r="FL1" s="10"/>
      <c r="FM1" s="10"/>
      <c r="FN1" s="9"/>
      <c r="FO1" s="8"/>
      <c r="FP1" s="10"/>
      <c r="FQ1" s="10"/>
      <c r="FR1" s="9"/>
      <c r="FS1" s="8"/>
      <c r="FT1" s="10"/>
      <c r="FU1" s="10"/>
      <c r="FV1" s="9"/>
      <c r="FW1" s="8"/>
      <c r="FX1" s="10"/>
      <c r="FY1" s="10"/>
      <c r="FZ1" s="9"/>
      <c r="GA1" s="8"/>
      <c r="GB1" s="10"/>
      <c r="GC1" s="10"/>
      <c r="GD1" s="9"/>
      <c r="GE1" s="8"/>
      <c r="GF1" s="10"/>
      <c r="GG1" s="10"/>
      <c r="GH1" s="9"/>
      <c r="GI1" s="8"/>
      <c r="GJ1" s="10"/>
      <c r="GK1" s="10"/>
      <c r="GL1" s="9"/>
      <c r="GM1" s="8"/>
      <c r="GN1" s="10"/>
      <c r="GO1" s="10"/>
      <c r="GP1" s="9"/>
      <c r="GQ1" s="8"/>
      <c r="GR1" s="10"/>
      <c r="GS1" s="10"/>
      <c r="GT1" s="9"/>
      <c r="GU1" s="8"/>
      <c r="GV1" s="10"/>
      <c r="GW1" s="10"/>
      <c r="GX1" s="9"/>
      <c r="GY1" s="8"/>
      <c r="GZ1" s="10"/>
      <c r="HA1" s="10"/>
      <c r="HB1" s="9"/>
      <c r="HC1" s="8"/>
      <c r="HD1" s="10"/>
      <c r="HE1" s="10"/>
      <c r="HF1" s="9"/>
      <c r="HG1" s="8"/>
      <c r="HH1" s="10"/>
      <c r="HI1" s="10"/>
      <c r="HJ1" s="9"/>
      <c r="HK1" s="8"/>
      <c r="HL1" s="10"/>
      <c r="HM1" s="10"/>
      <c r="HN1" s="9"/>
      <c r="HO1" s="8"/>
      <c r="HP1" s="10"/>
      <c r="HQ1" s="10"/>
      <c r="HR1" s="9"/>
      <c r="HS1" s="8"/>
      <c r="HT1" s="10"/>
      <c r="HU1" s="10"/>
      <c r="HV1" s="9"/>
      <c r="HW1" s="8"/>
      <c r="HX1" s="10"/>
      <c r="HY1" s="10"/>
      <c r="HZ1" s="9"/>
      <c r="IA1" s="8"/>
      <c r="IB1" s="10"/>
      <c r="IC1" s="10"/>
      <c r="ID1" s="9"/>
      <c r="IE1" s="8"/>
      <c r="IF1" s="10"/>
      <c r="IG1" s="10"/>
      <c r="IH1" s="9"/>
      <c r="II1" s="8"/>
      <c r="IJ1" s="10"/>
      <c r="IK1" s="10"/>
      <c r="IL1" s="9"/>
      <c r="IM1" s="8"/>
      <c r="IN1" s="10"/>
      <c r="IO1" s="10"/>
      <c r="IP1" s="9"/>
      <c r="IQ1" s="8"/>
      <c r="IR1" s="10"/>
      <c r="IS1" s="10"/>
      <c r="IT1" s="9"/>
      <c r="IU1" s="8"/>
      <c r="IV1" s="10"/>
    </row>
    <row r="2" spans="1:256" ht="13.5" thickBot="1" x14ac:dyDescent="0.25">
      <c r="A2" s="15"/>
      <c r="B2" s="16"/>
      <c r="C2" s="17"/>
      <c r="D2" s="18"/>
      <c r="E2" s="18"/>
      <c r="F2" s="15"/>
      <c r="G2" s="41"/>
    </row>
    <row r="3" spans="1:256" ht="39" thickBot="1" x14ac:dyDescent="0.25">
      <c r="A3" s="19" t="s">
        <v>18</v>
      </c>
      <c r="B3" s="20" t="s">
        <v>10</v>
      </c>
      <c r="C3" s="21" t="s">
        <v>11</v>
      </c>
      <c r="D3" s="22" t="s">
        <v>16</v>
      </c>
      <c r="E3" s="23" t="s">
        <v>0</v>
      </c>
      <c r="F3" s="24" t="s">
        <v>1</v>
      </c>
      <c r="G3" s="41"/>
    </row>
    <row r="4" spans="1:256" x14ac:dyDescent="0.2">
      <c r="A4" s="25" t="s">
        <v>12</v>
      </c>
      <c r="B4" s="26">
        <v>3000</v>
      </c>
      <c r="C4" s="27">
        <v>0.3</v>
      </c>
      <c r="D4" s="112">
        <v>0</v>
      </c>
      <c r="E4" s="113">
        <f>D4</f>
        <v>0</v>
      </c>
      <c r="F4" s="28"/>
      <c r="G4" s="41"/>
    </row>
    <row r="5" spans="1:256" x14ac:dyDescent="0.2">
      <c r="A5" s="120" t="s">
        <v>19</v>
      </c>
      <c r="B5" s="29">
        <v>3000</v>
      </c>
      <c r="C5" s="30">
        <v>0.3</v>
      </c>
      <c r="D5" s="114">
        <v>0</v>
      </c>
      <c r="E5" s="115">
        <f>D5</f>
        <v>0</v>
      </c>
      <c r="F5" s="31"/>
      <c r="G5" s="41"/>
    </row>
    <row r="6" spans="1:256" x14ac:dyDescent="0.2">
      <c r="A6" s="120" t="s">
        <v>14</v>
      </c>
      <c r="B6" s="29">
        <v>2500</v>
      </c>
      <c r="C6" s="30">
        <v>0.25</v>
      </c>
      <c r="D6" s="114">
        <v>0</v>
      </c>
      <c r="E6" s="115">
        <f>D6</f>
        <v>0</v>
      </c>
      <c r="F6" s="31"/>
      <c r="G6" s="41"/>
    </row>
    <row r="7" spans="1:256" ht="13.5" thickBot="1" x14ac:dyDescent="0.25">
      <c r="A7" s="121" t="s">
        <v>20</v>
      </c>
      <c r="B7" s="32">
        <v>1500</v>
      </c>
      <c r="C7" s="33">
        <v>0.15</v>
      </c>
      <c r="D7" s="116">
        <v>0</v>
      </c>
      <c r="E7" s="117">
        <f>D7</f>
        <v>0</v>
      </c>
      <c r="F7" s="34"/>
      <c r="G7" s="41"/>
    </row>
    <row r="8" spans="1:256" ht="13.5" thickBot="1" x14ac:dyDescent="0.25">
      <c r="A8" s="15"/>
      <c r="B8" s="35">
        <f>SUM(B4:B7)</f>
        <v>10000</v>
      </c>
      <c r="C8" s="17">
        <f>SUM(C4:C7)</f>
        <v>1</v>
      </c>
      <c r="D8" s="36" t="s">
        <v>4</v>
      </c>
      <c r="E8" s="118">
        <f>SUM(E4:E7)</f>
        <v>0</v>
      </c>
      <c r="F8" s="37"/>
      <c r="G8" s="41"/>
    </row>
    <row r="9" spans="1:256" ht="13.5" thickBot="1" x14ac:dyDescent="0.25">
      <c r="A9" s="38"/>
      <c r="B9" s="39"/>
      <c r="C9" s="40"/>
      <c r="D9" s="18"/>
      <c r="E9" s="18"/>
      <c r="F9" s="15"/>
      <c r="G9" s="41"/>
    </row>
    <row r="10" spans="1:256" ht="39" thickBot="1" x14ac:dyDescent="0.25">
      <c r="A10" s="19" t="s">
        <v>18</v>
      </c>
      <c r="B10" s="20" t="s">
        <v>10</v>
      </c>
      <c r="C10" s="21" t="s">
        <v>11</v>
      </c>
      <c r="D10" s="22" t="s">
        <v>23</v>
      </c>
      <c r="E10" s="23" t="s">
        <v>0</v>
      </c>
      <c r="F10" s="24" t="s">
        <v>1</v>
      </c>
      <c r="G10" s="41"/>
    </row>
    <row r="11" spans="1:256" x14ac:dyDescent="0.2">
      <c r="A11" s="25" t="s">
        <v>12</v>
      </c>
      <c r="B11" s="26">
        <v>3000</v>
      </c>
      <c r="C11" s="27">
        <v>0.3</v>
      </c>
      <c r="D11" s="112">
        <v>0</v>
      </c>
      <c r="E11" s="113">
        <f>D11</f>
        <v>0</v>
      </c>
      <c r="F11" s="28"/>
      <c r="G11" s="41"/>
    </row>
    <row r="12" spans="1:256" x14ac:dyDescent="0.2">
      <c r="A12" s="120" t="s">
        <v>19</v>
      </c>
      <c r="B12" s="29">
        <v>3000</v>
      </c>
      <c r="C12" s="30">
        <v>0.3</v>
      </c>
      <c r="D12" s="114">
        <v>0</v>
      </c>
      <c r="E12" s="115">
        <f>D12</f>
        <v>0</v>
      </c>
      <c r="F12" s="31"/>
      <c r="G12" s="41"/>
    </row>
    <row r="13" spans="1:256" x14ac:dyDescent="0.2">
      <c r="A13" s="120" t="s">
        <v>14</v>
      </c>
      <c r="B13" s="29">
        <v>2500</v>
      </c>
      <c r="C13" s="30">
        <v>0.25</v>
      </c>
      <c r="D13" s="114">
        <v>0</v>
      </c>
      <c r="E13" s="115">
        <f>D13</f>
        <v>0</v>
      </c>
      <c r="F13" s="31"/>
      <c r="G13" s="41"/>
    </row>
    <row r="14" spans="1:256" ht="13.5" thickBot="1" x14ac:dyDescent="0.25">
      <c r="A14" s="121" t="s">
        <v>20</v>
      </c>
      <c r="B14" s="32">
        <v>1500</v>
      </c>
      <c r="C14" s="33">
        <v>0.15</v>
      </c>
      <c r="D14" s="116">
        <v>0</v>
      </c>
      <c r="E14" s="117">
        <f>D14</f>
        <v>0</v>
      </c>
      <c r="F14" s="34"/>
      <c r="G14" s="41"/>
    </row>
    <row r="15" spans="1:256" ht="13.5" thickBot="1" x14ac:dyDescent="0.25">
      <c r="A15" s="15"/>
      <c r="B15" s="35">
        <f>SUM(B11:B14)</f>
        <v>10000</v>
      </c>
      <c r="C15" s="17">
        <f>SUM(C11:C14)</f>
        <v>1</v>
      </c>
      <c r="D15" s="36" t="s">
        <v>4</v>
      </c>
      <c r="E15" s="118">
        <f>SUM(E11:E14)</f>
        <v>0</v>
      </c>
      <c r="F15" s="37"/>
      <c r="G15" s="41"/>
    </row>
    <row r="16" spans="1:256" ht="13.5" thickBot="1" x14ac:dyDescent="0.25">
      <c r="A16" s="38"/>
      <c r="B16" s="39"/>
      <c r="C16" s="40"/>
      <c r="D16" s="18"/>
      <c r="E16" s="18"/>
      <c r="F16" s="15"/>
      <c r="G16" s="41"/>
    </row>
    <row r="17" spans="1:7" ht="39" thickBot="1" x14ac:dyDescent="0.25">
      <c r="A17" s="19" t="s">
        <v>18</v>
      </c>
      <c r="B17" s="20" t="s">
        <v>10</v>
      </c>
      <c r="C17" s="21" t="s">
        <v>11</v>
      </c>
      <c r="D17" s="22" t="s">
        <v>24</v>
      </c>
      <c r="E17" s="23" t="s">
        <v>0</v>
      </c>
      <c r="F17" s="24" t="s">
        <v>1</v>
      </c>
      <c r="G17" s="41"/>
    </row>
    <row r="18" spans="1:7" x14ac:dyDescent="0.2">
      <c r="A18" s="25" t="s">
        <v>12</v>
      </c>
      <c r="B18" s="26">
        <v>3000</v>
      </c>
      <c r="C18" s="27">
        <v>0.3</v>
      </c>
      <c r="D18" s="112">
        <v>0</v>
      </c>
      <c r="E18" s="113">
        <f>D18</f>
        <v>0</v>
      </c>
      <c r="F18" s="28"/>
      <c r="G18" s="41"/>
    </row>
    <row r="19" spans="1:7" x14ac:dyDescent="0.2">
      <c r="A19" s="120" t="s">
        <v>19</v>
      </c>
      <c r="B19" s="29">
        <v>3000</v>
      </c>
      <c r="C19" s="30">
        <v>0.3</v>
      </c>
      <c r="D19" s="114">
        <v>0</v>
      </c>
      <c r="E19" s="115">
        <f>D19</f>
        <v>0</v>
      </c>
      <c r="F19" s="31"/>
      <c r="G19" s="41"/>
    </row>
    <row r="20" spans="1:7" x14ac:dyDescent="0.2">
      <c r="A20" s="120" t="s">
        <v>14</v>
      </c>
      <c r="B20" s="29">
        <v>2500</v>
      </c>
      <c r="C20" s="30">
        <v>0.25</v>
      </c>
      <c r="D20" s="114">
        <v>0</v>
      </c>
      <c r="E20" s="115">
        <f>D20</f>
        <v>0</v>
      </c>
      <c r="F20" s="31"/>
      <c r="G20" s="41"/>
    </row>
    <row r="21" spans="1:7" ht="13.5" thickBot="1" x14ac:dyDescent="0.25">
      <c r="A21" s="121" t="s">
        <v>20</v>
      </c>
      <c r="B21" s="32">
        <v>1500</v>
      </c>
      <c r="C21" s="33">
        <v>0.15</v>
      </c>
      <c r="D21" s="116">
        <v>0</v>
      </c>
      <c r="E21" s="117">
        <f>D21</f>
        <v>0</v>
      </c>
      <c r="F21" s="34"/>
      <c r="G21" s="41"/>
    </row>
    <row r="22" spans="1:7" ht="13.5" thickBot="1" x14ac:dyDescent="0.25">
      <c r="A22" s="15"/>
      <c r="B22" s="35">
        <f>SUM(B18:B21)</f>
        <v>10000</v>
      </c>
      <c r="C22" s="17">
        <f>SUM(C18:C21)</f>
        <v>1</v>
      </c>
      <c r="D22" s="36" t="s">
        <v>4</v>
      </c>
      <c r="E22" s="118">
        <f>SUM(E18:E21)</f>
        <v>0</v>
      </c>
      <c r="F22" s="37"/>
      <c r="G22" s="41"/>
    </row>
    <row r="23" spans="1:7" x14ac:dyDescent="0.2">
      <c r="A23" s="41"/>
      <c r="B23" s="41"/>
      <c r="C23" s="41"/>
      <c r="D23" s="41"/>
      <c r="E23" s="41"/>
      <c r="F23" s="41"/>
      <c r="G23" s="41"/>
    </row>
    <row r="24" spans="1:7" x14ac:dyDescent="0.2">
      <c r="A24" s="41"/>
      <c r="B24" s="41"/>
      <c r="C24" s="41"/>
      <c r="D24" s="41"/>
      <c r="E24" s="41"/>
      <c r="F24" s="41"/>
      <c r="G24" s="41"/>
    </row>
    <row r="25" spans="1:7" x14ac:dyDescent="0.2">
      <c r="A25" s="100" t="s">
        <v>17</v>
      </c>
      <c r="B25" s="41"/>
      <c r="C25" s="41"/>
      <c r="D25" s="41"/>
      <c r="E25" s="41"/>
      <c r="F25" s="41"/>
      <c r="G25" s="41"/>
    </row>
    <row r="26" spans="1:7" x14ac:dyDescent="0.2">
      <c r="A26" s="41"/>
      <c r="B26" s="41"/>
      <c r="C26" s="41"/>
      <c r="D26" s="41"/>
      <c r="E26" s="41"/>
      <c r="F26" s="41"/>
      <c r="G26" s="41"/>
    </row>
    <row r="27" spans="1:7" ht="14.25" x14ac:dyDescent="0.2">
      <c r="A27" s="122" t="s">
        <v>27</v>
      </c>
      <c r="B27" s="41"/>
      <c r="C27" s="41"/>
      <c r="D27" s="41"/>
      <c r="E27" s="41"/>
      <c r="F27" s="41"/>
      <c r="G27" s="41"/>
    </row>
    <row r="28" spans="1:7" ht="14.25" x14ac:dyDescent="0.2">
      <c r="A28" s="123" t="s">
        <v>28</v>
      </c>
      <c r="B28" s="41"/>
      <c r="C28" s="41"/>
      <c r="D28" s="41"/>
      <c r="E28" s="41"/>
      <c r="F28" s="41"/>
      <c r="G28" s="41"/>
    </row>
    <row r="29" spans="1:7" x14ac:dyDescent="0.2">
      <c r="A29" s="41"/>
      <c r="B29" s="41"/>
      <c r="C29" s="41"/>
      <c r="D29" s="41"/>
      <c r="E29" s="41"/>
      <c r="F29" s="41"/>
      <c r="G29" s="41"/>
    </row>
    <row r="30" spans="1:7" x14ac:dyDescent="0.2">
      <c r="A30"/>
      <c r="B30"/>
      <c r="C30"/>
      <c r="D30"/>
      <c r="E30"/>
      <c r="F30"/>
    </row>
    <row r="31" spans="1:7" x14ac:dyDescent="0.2">
      <c r="A31"/>
      <c r="B31"/>
      <c r="C31"/>
      <c r="D31"/>
      <c r="E31"/>
      <c r="F31"/>
    </row>
    <row r="32" spans="1:7" x14ac:dyDescent="0.2">
      <c r="A32"/>
      <c r="B32"/>
      <c r="C32"/>
      <c r="D32"/>
      <c r="E32"/>
      <c r="F32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ht="39" customHeigh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</sheetData>
  <sheetProtection algorithmName="SHA-512" hashValue="T3PoDfbEe2nObubiOsl68LTs5/6+2mMoXd2vopPxYX3zOkBCkG+BzGK/udegzqKT47yA45GdPz3BlCQREKpgbw==" saltValue="e3HhFWAYoZNxDNmfjLDYBA==" spinCount="100000" sheet="1" objects="1" scenarios="1" selectLockedCells="1" selectUnlockedCells="1"/>
  <mergeCells count="1">
    <mergeCell ref="A1:F1"/>
  </mergeCells>
  <phoneticPr fontId="0" type="noConversion"/>
  <pageMargins left="0.39370078740157483" right="0" top="1.3779527559055118" bottom="0.78740157480314965" header="0.51181102362204722" footer="0.51181102362204722"/>
  <pageSetup paperSize="9" scale="80" orientation="landscape" r:id="rId1"/>
  <headerFooter alignWithMargins="0">
    <oddHeader>&amp;L&amp;"Arial,Fett"Kauf und Lieferung von Büroartikeln&amp;C&amp;"Arial,Fett"&amp;12ZV-GM-24-0388000-4121.02</oddHeader>
    <oddFooter>&amp;L&amp;A&amp;C&amp;F&amp;R&amp;P/&amp;N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3"/>
  <sheetViews>
    <sheetView workbookViewId="0">
      <selection activeCell="J12" sqref="J12"/>
    </sheetView>
  </sheetViews>
  <sheetFormatPr baseColWidth="10" defaultRowHeight="12.75" x14ac:dyDescent="0.2"/>
  <cols>
    <col min="1" max="1" width="5.7109375" bestFit="1" customWidth="1"/>
    <col min="2" max="2" width="48" customWidth="1"/>
    <col min="3" max="3" width="18.85546875" style="1" customWidth="1"/>
    <col min="4" max="4" width="20.42578125" style="1" customWidth="1"/>
    <col min="5" max="6" width="24.28515625" style="6" customWidth="1"/>
    <col min="7" max="7" width="11.7109375" style="5" bestFit="1" customWidth="1"/>
    <col min="8" max="8" width="11.42578125" style="5"/>
  </cols>
  <sheetData>
    <row r="1" spans="1:9" ht="15.75" x14ac:dyDescent="0.25">
      <c r="A1" s="102" t="str">
        <f>Auswertungsergebnis!A1</f>
        <v>Los 2 Umschläge und Versandtaschen</v>
      </c>
      <c r="B1" s="102"/>
      <c r="C1" s="102"/>
      <c r="D1" s="102"/>
      <c r="E1" s="102"/>
      <c r="F1" s="102"/>
      <c r="G1" s="101"/>
      <c r="H1" s="44"/>
    </row>
    <row r="2" spans="1:9" ht="13.5" thickBot="1" x14ac:dyDescent="0.25">
      <c r="A2" s="99"/>
      <c r="B2" s="41"/>
      <c r="C2" s="42"/>
      <c r="D2" s="42"/>
      <c r="E2" s="43"/>
      <c r="F2" s="43"/>
      <c r="G2" s="44"/>
      <c r="H2" s="44"/>
    </row>
    <row r="3" spans="1:9" s="2" customFormat="1" ht="26.25" thickBot="1" x14ac:dyDescent="0.25">
      <c r="A3" s="45" t="s">
        <v>2</v>
      </c>
      <c r="B3" s="45" t="s">
        <v>3</v>
      </c>
      <c r="C3" s="46" t="s">
        <v>8</v>
      </c>
      <c r="D3" s="47" t="s">
        <v>5</v>
      </c>
      <c r="E3" s="48" t="s">
        <v>6</v>
      </c>
      <c r="F3" s="48" t="s">
        <v>9</v>
      </c>
      <c r="G3" s="48" t="s">
        <v>7</v>
      </c>
      <c r="H3" s="124"/>
    </row>
    <row r="4" spans="1:9" s="3" customFormat="1" x14ac:dyDescent="0.2">
      <c r="A4" s="49">
        <v>1</v>
      </c>
      <c r="B4" s="97"/>
      <c r="C4" s="50">
        <v>0</v>
      </c>
      <c r="D4" s="51">
        <f>C4-$C$4</f>
        <v>0</v>
      </c>
      <c r="E4" s="52">
        <v>3000</v>
      </c>
      <c r="F4" s="53" t="e">
        <f>E4*D4/$C$4</f>
        <v>#DIV/0!</v>
      </c>
      <c r="G4" s="53" t="e">
        <f>E4-F4</f>
        <v>#DIV/0!</v>
      </c>
      <c r="H4" s="72"/>
    </row>
    <row r="5" spans="1:9" s="3" customFormat="1" x14ac:dyDescent="0.2">
      <c r="A5" s="54">
        <f>A4+1</f>
        <v>2</v>
      </c>
      <c r="B5" s="98"/>
      <c r="C5" s="55">
        <v>0</v>
      </c>
      <c r="D5" s="56">
        <f t="shared" ref="D5:D11" si="0">C5-$C$4</f>
        <v>0</v>
      </c>
      <c r="E5" s="57">
        <v>3000</v>
      </c>
      <c r="F5" s="58" t="e">
        <f t="shared" ref="F5:F11" si="1">E5*D5/$C$4</f>
        <v>#DIV/0!</v>
      </c>
      <c r="G5" s="58" t="e">
        <f>E5-F5</f>
        <v>#DIV/0!</v>
      </c>
      <c r="H5" s="72"/>
      <c r="I5" s="4"/>
    </row>
    <row r="6" spans="1:9" s="3" customFormat="1" x14ac:dyDescent="0.2">
      <c r="A6" s="54">
        <f t="shared" ref="A6:A11" si="2">A5+1</f>
        <v>3</v>
      </c>
      <c r="B6" s="59"/>
      <c r="C6" s="60">
        <v>0</v>
      </c>
      <c r="D6" s="61">
        <f t="shared" si="0"/>
        <v>0</v>
      </c>
      <c r="E6" s="62">
        <v>3000</v>
      </c>
      <c r="F6" s="58" t="e">
        <f t="shared" si="1"/>
        <v>#DIV/0!</v>
      </c>
      <c r="G6" s="58" t="e">
        <f t="shared" ref="G6:G11" si="3">E6-F6</f>
        <v>#DIV/0!</v>
      </c>
      <c r="H6" s="72"/>
      <c r="I6" s="4"/>
    </row>
    <row r="7" spans="1:9" s="3" customFormat="1" x14ac:dyDescent="0.2">
      <c r="A7" s="54">
        <f t="shared" si="2"/>
        <v>4</v>
      </c>
      <c r="B7" s="59"/>
      <c r="C7" s="60">
        <v>0</v>
      </c>
      <c r="D7" s="61">
        <f t="shared" si="0"/>
        <v>0</v>
      </c>
      <c r="E7" s="62">
        <v>3000</v>
      </c>
      <c r="F7" s="58" t="e">
        <f t="shared" si="1"/>
        <v>#DIV/0!</v>
      </c>
      <c r="G7" s="58" t="e">
        <f t="shared" si="3"/>
        <v>#DIV/0!</v>
      </c>
      <c r="H7" s="72"/>
      <c r="I7" s="4"/>
    </row>
    <row r="8" spans="1:9" s="3" customFormat="1" x14ac:dyDescent="0.2">
      <c r="A8" s="54">
        <f t="shared" si="2"/>
        <v>5</v>
      </c>
      <c r="B8" s="59"/>
      <c r="C8" s="60">
        <v>0</v>
      </c>
      <c r="D8" s="61">
        <f t="shared" si="0"/>
        <v>0</v>
      </c>
      <c r="E8" s="62">
        <v>3000</v>
      </c>
      <c r="F8" s="58" t="e">
        <f t="shared" si="1"/>
        <v>#DIV/0!</v>
      </c>
      <c r="G8" s="63" t="e">
        <f t="shared" si="3"/>
        <v>#DIV/0!</v>
      </c>
      <c r="H8" s="72"/>
      <c r="I8" s="4"/>
    </row>
    <row r="9" spans="1:9" s="3" customFormat="1" x14ac:dyDescent="0.2">
      <c r="A9" s="54">
        <f t="shared" si="2"/>
        <v>6</v>
      </c>
      <c r="B9" s="59"/>
      <c r="C9" s="60">
        <v>0</v>
      </c>
      <c r="D9" s="61">
        <f t="shared" si="0"/>
        <v>0</v>
      </c>
      <c r="E9" s="62">
        <v>3000</v>
      </c>
      <c r="F9" s="58" t="e">
        <f t="shared" si="1"/>
        <v>#DIV/0!</v>
      </c>
      <c r="G9" s="64" t="e">
        <f t="shared" si="3"/>
        <v>#DIV/0!</v>
      </c>
      <c r="H9" s="72"/>
      <c r="I9" s="4"/>
    </row>
    <row r="10" spans="1:9" s="3" customFormat="1" x14ac:dyDescent="0.2">
      <c r="A10" s="54">
        <f t="shared" si="2"/>
        <v>7</v>
      </c>
      <c r="B10" s="59"/>
      <c r="C10" s="60">
        <v>0</v>
      </c>
      <c r="D10" s="61">
        <f t="shared" si="0"/>
        <v>0</v>
      </c>
      <c r="E10" s="62">
        <v>3000</v>
      </c>
      <c r="F10" s="58" t="e">
        <f t="shared" si="1"/>
        <v>#DIV/0!</v>
      </c>
      <c r="G10" s="64" t="e">
        <f t="shared" si="3"/>
        <v>#DIV/0!</v>
      </c>
      <c r="H10" s="72"/>
      <c r="I10" s="4"/>
    </row>
    <row r="11" spans="1:9" s="3" customFormat="1" ht="13.5" thickBot="1" x14ac:dyDescent="0.25">
      <c r="A11" s="65">
        <f t="shared" si="2"/>
        <v>8</v>
      </c>
      <c r="B11" s="66"/>
      <c r="C11" s="67">
        <v>0</v>
      </c>
      <c r="D11" s="68">
        <f t="shared" si="0"/>
        <v>0</v>
      </c>
      <c r="E11" s="69">
        <v>3000</v>
      </c>
      <c r="F11" s="70" t="e">
        <f t="shared" si="1"/>
        <v>#DIV/0!</v>
      </c>
      <c r="G11" s="71" t="e">
        <f t="shared" si="3"/>
        <v>#DIV/0!</v>
      </c>
      <c r="H11" s="72"/>
    </row>
    <row r="12" spans="1:9" s="3" customFormat="1" ht="13.5" thickBot="1" x14ac:dyDescent="0.25">
      <c r="A12" s="72"/>
      <c r="B12" s="72"/>
      <c r="C12" s="73"/>
      <c r="D12" s="73"/>
      <c r="E12" s="74"/>
      <c r="F12" s="74"/>
      <c r="G12" s="75"/>
      <c r="H12" s="75"/>
    </row>
    <row r="13" spans="1:9" ht="174" customHeight="1" thickBot="1" x14ac:dyDescent="0.25">
      <c r="A13" s="103" t="s">
        <v>29</v>
      </c>
      <c r="B13" s="104"/>
      <c r="C13" s="104"/>
      <c r="D13" s="104"/>
      <c r="E13" s="104"/>
      <c r="F13" s="104"/>
      <c r="G13" s="105"/>
      <c r="H13" s="41"/>
      <c r="I13" s="7"/>
    </row>
    <row r="14" spans="1:9" ht="12" customHeight="1" x14ac:dyDescent="0.2">
      <c r="A14" s="41"/>
      <c r="B14" s="41"/>
      <c r="C14" s="41"/>
      <c r="D14" s="41"/>
      <c r="E14" s="41"/>
      <c r="F14" s="41"/>
      <c r="G14" s="41"/>
      <c r="H14" s="41"/>
    </row>
    <row r="15" spans="1:9" x14ac:dyDescent="0.2">
      <c r="C15"/>
      <c r="D15"/>
      <c r="E15"/>
      <c r="F15"/>
      <c r="G15"/>
      <c r="H15"/>
    </row>
    <row r="16" spans="1:9" x14ac:dyDescent="0.2">
      <c r="C16"/>
      <c r="D16"/>
      <c r="E16"/>
      <c r="F16"/>
      <c r="G16"/>
      <c r="H16"/>
    </row>
    <row r="17" customFormat="1" x14ac:dyDescent="0.2"/>
    <row r="18" customFormat="1" x14ac:dyDescent="0.2"/>
    <row r="19" customFormat="1" x14ac:dyDescent="0.2"/>
    <row r="20" customFormat="1" x14ac:dyDescent="0.2"/>
    <row r="21" customFormat="1" x14ac:dyDescent="0.2"/>
    <row r="22" customFormat="1" x14ac:dyDescent="0.2"/>
    <row r="23" customFormat="1" x14ac:dyDescent="0.2"/>
    <row r="24" customFormat="1" x14ac:dyDescent="0.2"/>
    <row r="25" customFormat="1" x14ac:dyDescent="0.2"/>
    <row r="26" customFormat="1" x14ac:dyDescent="0.2"/>
    <row r="27" customFormat="1" x14ac:dyDescent="0.2"/>
    <row r="28" customFormat="1" x14ac:dyDescent="0.2"/>
    <row r="29" customFormat="1" x14ac:dyDescent="0.2"/>
    <row r="30" customFormat="1" x14ac:dyDescent="0.2"/>
    <row r="31" customFormat="1" x14ac:dyDescent="0.2"/>
    <row r="32" customFormat="1" ht="13.5" customHeight="1" x14ac:dyDescent="0.2"/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</sheetData>
  <sheetProtection algorithmName="SHA-512" hashValue="pXgSb8Zrlxzh6tkpN2ASfEWy3gon0iHBnCva5mWDR/c5Oj4v0ebFLg6Bzib05p+PBj/WOuGt9kgryQcLU/rWBw==" saltValue="XDuTcxfEX+yo5R22TXVQbw==" spinCount="100000" sheet="1" objects="1" scenarios="1" selectLockedCells="1" selectUnlockedCells="1"/>
  <mergeCells count="2">
    <mergeCell ref="A13:G13"/>
    <mergeCell ref="A1:F1"/>
  </mergeCells>
  <phoneticPr fontId="0" type="noConversion"/>
  <pageMargins left="0.39370078740157483" right="0" top="1.3779527559055118" bottom="0.78740157480314965" header="0.51181102362204722" footer="0.51181102362204722"/>
  <pageSetup paperSize="9" scale="80" orientation="landscape" r:id="rId1"/>
  <headerFooter alignWithMargins="0">
    <oddHeader>&amp;L&amp;"Arial,Fett"Kauf und Lieferung von Büroartikeln&amp;C&amp;"Arial,Fett"&amp;12ZV-GM-24-0388000-4121.02</oddHeader>
    <oddFooter>&amp;L&amp;A&amp;C&amp;F&amp;R&amp;P/&amp;N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workbookViewId="0">
      <selection activeCell="O10" sqref="O10"/>
    </sheetView>
  </sheetViews>
  <sheetFormatPr baseColWidth="10" defaultRowHeight="12.75" x14ac:dyDescent="0.2"/>
  <cols>
    <col min="1" max="1" width="5.7109375" bestFit="1" customWidth="1"/>
    <col min="2" max="2" width="33.140625" customWidth="1"/>
    <col min="3" max="3" width="23.5703125" customWidth="1"/>
    <col min="4" max="4" width="16.5703125" customWidth="1"/>
  </cols>
  <sheetData>
    <row r="1" spans="1:7" ht="15.75" x14ac:dyDescent="0.25">
      <c r="A1" s="102" t="str">
        <f>Auswertungsergebnis!A1</f>
        <v>Los 2 Umschläge und Versandtaschen</v>
      </c>
      <c r="B1" s="102"/>
      <c r="C1" s="102"/>
      <c r="D1" s="102"/>
      <c r="E1" s="102"/>
      <c r="F1" s="102"/>
      <c r="G1" s="41"/>
    </row>
    <row r="2" spans="1:7" ht="13.5" thickBot="1" x14ac:dyDescent="0.25">
      <c r="A2" s="76"/>
      <c r="B2" s="76"/>
      <c r="C2" s="77"/>
      <c r="D2" s="76"/>
      <c r="E2" s="41"/>
      <c r="F2" s="41"/>
      <c r="G2" s="41"/>
    </row>
    <row r="3" spans="1:7" ht="39" thickBot="1" x14ac:dyDescent="0.25">
      <c r="A3" s="125" t="s">
        <v>2</v>
      </c>
      <c r="B3" s="125" t="s">
        <v>13</v>
      </c>
      <c r="C3" s="126" t="s">
        <v>26</v>
      </c>
      <c r="D3" s="41"/>
      <c r="E3" s="41"/>
      <c r="F3" s="41"/>
      <c r="G3" s="41"/>
    </row>
    <row r="4" spans="1:7" x14ac:dyDescent="0.2">
      <c r="A4" s="81">
        <v>1</v>
      </c>
      <c r="B4" s="82"/>
      <c r="C4" s="81">
        <v>0</v>
      </c>
      <c r="D4" s="41"/>
      <c r="E4" s="41"/>
      <c r="F4" s="41"/>
      <c r="G4" s="41"/>
    </row>
    <row r="5" spans="1:7" x14ac:dyDescent="0.2">
      <c r="A5" s="85">
        <f>A4+1</f>
        <v>2</v>
      </c>
      <c r="B5" s="127"/>
      <c r="C5" s="85">
        <v>0</v>
      </c>
      <c r="D5" s="41"/>
      <c r="E5" s="41"/>
      <c r="F5" s="41"/>
      <c r="G5" s="41"/>
    </row>
    <row r="6" spans="1:7" x14ac:dyDescent="0.2">
      <c r="A6" s="85">
        <f t="shared" ref="A6:A11" si="0">A5+1</f>
        <v>3</v>
      </c>
      <c r="B6" s="128"/>
      <c r="C6" s="129">
        <v>0</v>
      </c>
      <c r="D6" s="44"/>
      <c r="E6" s="41"/>
      <c r="F6" s="41"/>
      <c r="G6" s="41"/>
    </row>
    <row r="7" spans="1:7" x14ac:dyDescent="0.2">
      <c r="A7" s="85">
        <f t="shared" si="0"/>
        <v>4</v>
      </c>
      <c r="B7" s="128"/>
      <c r="C7" s="129">
        <v>0</v>
      </c>
      <c r="D7" s="44"/>
      <c r="E7" s="41"/>
      <c r="F7" s="41"/>
      <c r="G7" s="41"/>
    </row>
    <row r="8" spans="1:7" x14ac:dyDescent="0.2">
      <c r="A8" s="85">
        <f t="shared" si="0"/>
        <v>5</v>
      </c>
      <c r="B8" s="128"/>
      <c r="C8" s="129">
        <v>0</v>
      </c>
      <c r="D8" s="44"/>
      <c r="E8" s="41"/>
      <c r="F8" s="41"/>
      <c r="G8" s="41"/>
    </row>
    <row r="9" spans="1:7" x14ac:dyDescent="0.2">
      <c r="A9" s="85">
        <f t="shared" si="0"/>
        <v>6</v>
      </c>
      <c r="B9" s="128"/>
      <c r="C9" s="129">
        <v>0</v>
      </c>
      <c r="D9" s="44"/>
      <c r="E9" s="41"/>
      <c r="F9" s="41"/>
      <c r="G9" s="41"/>
    </row>
    <row r="10" spans="1:7" x14ac:dyDescent="0.2">
      <c r="A10" s="85">
        <f t="shared" si="0"/>
        <v>7</v>
      </c>
      <c r="B10" s="128"/>
      <c r="C10" s="129">
        <v>0</v>
      </c>
      <c r="D10" s="44"/>
      <c r="E10" s="41"/>
      <c r="F10" s="41"/>
      <c r="G10" s="41"/>
    </row>
    <row r="11" spans="1:7" ht="13.5" thickBot="1" x14ac:dyDescent="0.25">
      <c r="A11" s="91">
        <f t="shared" si="0"/>
        <v>8</v>
      </c>
      <c r="B11" s="130"/>
      <c r="C11" s="91">
        <v>0</v>
      </c>
      <c r="D11" s="44"/>
      <c r="E11" s="41"/>
      <c r="F11" s="41"/>
      <c r="G11" s="41"/>
    </row>
    <row r="12" spans="1:7" ht="13.5" thickBot="1" x14ac:dyDescent="0.25">
      <c r="A12" s="18"/>
      <c r="B12" s="15"/>
      <c r="C12" s="95"/>
      <c r="D12" s="44"/>
      <c r="E12" s="41"/>
      <c r="F12" s="41"/>
      <c r="G12" s="41"/>
    </row>
    <row r="13" spans="1:7" ht="85.5" customHeight="1" thickBot="1" x14ac:dyDescent="0.25">
      <c r="A13" s="131" t="s">
        <v>30</v>
      </c>
      <c r="B13" s="104"/>
      <c r="C13" s="104"/>
      <c r="D13" s="105"/>
      <c r="E13" s="41"/>
      <c r="F13" s="41"/>
      <c r="G13" s="41"/>
    </row>
    <row r="14" spans="1:7" x14ac:dyDescent="0.2">
      <c r="A14" s="41"/>
      <c r="B14" s="41"/>
      <c r="C14" s="41"/>
      <c r="D14" s="41"/>
      <c r="E14" s="41"/>
      <c r="F14" s="41"/>
      <c r="G14" s="41"/>
    </row>
    <row r="15" spans="1:7" x14ac:dyDescent="0.2">
      <c r="A15" s="41"/>
      <c r="B15" s="41"/>
      <c r="C15" s="41"/>
      <c r="D15" s="41"/>
      <c r="E15" s="41"/>
      <c r="F15" s="41"/>
      <c r="G15" s="41"/>
    </row>
    <row r="16" spans="1:7" ht="14.25" x14ac:dyDescent="0.2">
      <c r="A16" s="122" t="s">
        <v>27</v>
      </c>
      <c r="B16" s="41"/>
      <c r="C16" s="41"/>
      <c r="D16" s="41"/>
      <c r="E16" s="41"/>
      <c r="F16" s="41"/>
      <c r="G16" s="41"/>
    </row>
    <row r="17" spans="1:7" ht="14.25" x14ac:dyDescent="0.2">
      <c r="A17" s="123" t="s">
        <v>28</v>
      </c>
      <c r="B17" s="41"/>
      <c r="C17" s="41"/>
      <c r="D17" s="41"/>
      <c r="E17" s="41"/>
      <c r="F17" s="41"/>
      <c r="G17" s="41"/>
    </row>
    <row r="18" spans="1:7" x14ac:dyDescent="0.2">
      <c r="A18" s="41"/>
      <c r="B18" s="41"/>
      <c r="C18" s="41"/>
      <c r="D18" s="41"/>
      <c r="E18" s="41"/>
      <c r="F18" s="41"/>
      <c r="G18" s="41"/>
    </row>
    <row r="19" spans="1:7" x14ac:dyDescent="0.2">
      <c r="A19" s="41"/>
      <c r="B19" s="41"/>
      <c r="C19" s="41"/>
      <c r="D19" s="41"/>
      <c r="E19" s="41"/>
      <c r="F19" s="41"/>
      <c r="G19" s="41"/>
    </row>
  </sheetData>
  <sheetProtection algorithmName="SHA-512" hashValue="fDCvbPWsRaLNU6ZpmidMeKBb9M0r8bixFFj+U73lg5Wc0UC/mlQ+b3mgde/q/s7/D021CdvUik1Dtal4vMu3/w==" saltValue="x4saFZCcVvZgawOCT0tEtA==" spinCount="100000" sheet="1" objects="1" scenarios="1" selectLockedCells="1" selectUnlockedCells="1"/>
  <mergeCells count="2">
    <mergeCell ref="A1:F1"/>
    <mergeCell ref="A13:D13"/>
  </mergeCells>
  <pageMargins left="0.39370078740157483" right="0" top="1.3779527559055118" bottom="0.78740157480314965" header="0.51181102362204722" footer="0.51181102362204722"/>
  <pageSetup paperSize="9" scale="80" orientation="landscape" r:id="rId1"/>
  <headerFooter alignWithMargins="0">
    <oddHeader>&amp;L&amp;"Arial,Fett"Kauf und Lieferung von Büroartikeln&amp;C&amp;"Arial,Fett"&amp;12ZV-GM-24-0388000-4121.02</oddHeader>
    <oddFooter>&amp;L&amp;A&amp;C&amp;F&amp;R&amp;P/&amp;N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Normal="100" workbookViewId="0">
      <selection activeCell="G12" sqref="G12"/>
    </sheetView>
  </sheetViews>
  <sheetFormatPr baseColWidth="10" defaultRowHeight="12.75" x14ac:dyDescent="0.2"/>
  <cols>
    <col min="1" max="1" width="5.7109375" bestFit="1" customWidth="1"/>
    <col min="2" max="2" width="50.42578125" customWidth="1"/>
    <col min="3" max="3" width="20.85546875" customWidth="1"/>
    <col min="4" max="4" width="23.7109375" customWidth="1"/>
    <col min="5" max="5" width="24.85546875" customWidth="1"/>
    <col min="6" max="6" width="25.28515625" customWidth="1"/>
    <col min="7" max="7" width="21.42578125" customWidth="1"/>
    <col min="8" max="8" width="19.85546875" customWidth="1"/>
    <col min="9" max="9" width="26.42578125" customWidth="1"/>
  </cols>
  <sheetData>
    <row r="1" spans="1:5" ht="15.75" x14ac:dyDescent="0.25">
      <c r="A1" s="102" t="str">
        <f>Auswertungsergebnis!A1</f>
        <v>Los 2 Umschläge und Versandtaschen</v>
      </c>
      <c r="B1" s="102"/>
      <c r="C1" s="102"/>
      <c r="D1" s="102"/>
      <c r="E1" s="102"/>
    </row>
    <row r="2" spans="1:5" ht="13.5" thickBot="1" x14ac:dyDescent="0.25">
      <c r="A2" s="41"/>
      <c r="B2" s="41"/>
      <c r="C2" s="41"/>
      <c r="D2" s="41"/>
      <c r="E2" s="41"/>
    </row>
    <row r="3" spans="1:5" ht="51.75" thickBot="1" x14ac:dyDescent="0.25">
      <c r="A3" s="78" t="s">
        <v>2</v>
      </c>
      <c r="B3" s="78" t="s">
        <v>13</v>
      </c>
      <c r="C3" s="79" t="s">
        <v>15</v>
      </c>
      <c r="D3" s="80" t="s">
        <v>7</v>
      </c>
      <c r="E3" s="41"/>
    </row>
    <row r="4" spans="1:5" x14ac:dyDescent="0.2">
      <c r="A4" s="81">
        <v>1</v>
      </c>
      <c r="B4" s="82"/>
      <c r="C4" s="83">
        <v>0</v>
      </c>
      <c r="D4" s="84">
        <f>C4</f>
        <v>0</v>
      </c>
      <c r="E4" s="41"/>
    </row>
    <row r="5" spans="1:5" x14ac:dyDescent="0.2">
      <c r="A5" s="85">
        <f>A4+1</f>
        <v>2</v>
      </c>
      <c r="B5" s="86"/>
      <c r="C5" s="87">
        <v>0</v>
      </c>
      <c r="D5" s="88">
        <f t="shared" ref="D5:D11" si="0">C5</f>
        <v>0</v>
      </c>
      <c r="E5" s="99"/>
    </row>
    <row r="6" spans="1:5" x14ac:dyDescent="0.2">
      <c r="A6" s="85">
        <f t="shared" ref="A6:A11" si="1">A5+1</f>
        <v>3</v>
      </c>
      <c r="B6" s="89"/>
      <c r="C6" s="90">
        <v>0</v>
      </c>
      <c r="D6" s="88">
        <f t="shared" si="0"/>
        <v>0</v>
      </c>
      <c r="E6" s="41"/>
    </row>
    <row r="7" spans="1:5" x14ac:dyDescent="0.2">
      <c r="A7" s="85">
        <f t="shared" si="1"/>
        <v>4</v>
      </c>
      <c r="B7" s="89"/>
      <c r="C7" s="90">
        <v>0</v>
      </c>
      <c r="D7" s="88">
        <f t="shared" si="0"/>
        <v>0</v>
      </c>
      <c r="E7" s="41"/>
    </row>
    <row r="8" spans="1:5" x14ac:dyDescent="0.2">
      <c r="A8" s="85">
        <f t="shared" si="1"/>
        <v>5</v>
      </c>
      <c r="B8" s="89"/>
      <c r="C8" s="90">
        <v>0</v>
      </c>
      <c r="D8" s="88">
        <f t="shared" si="0"/>
        <v>0</v>
      </c>
      <c r="E8" s="41"/>
    </row>
    <row r="9" spans="1:5" x14ac:dyDescent="0.2">
      <c r="A9" s="85">
        <f t="shared" si="1"/>
        <v>6</v>
      </c>
      <c r="B9" s="89"/>
      <c r="C9" s="90">
        <v>0</v>
      </c>
      <c r="D9" s="88">
        <f t="shared" si="0"/>
        <v>0</v>
      </c>
      <c r="E9" s="41"/>
    </row>
    <row r="10" spans="1:5" x14ac:dyDescent="0.2">
      <c r="A10" s="85">
        <f t="shared" si="1"/>
        <v>7</v>
      </c>
      <c r="B10" s="89"/>
      <c r="C10" s="90">
        <v>0</v>
      </c>
      <c r="D10" s="88">
        <f t="shared" si="0"/>
        <v>0</v>
      </c>
      <c r="E10" s="41"/>
    </row>
    <row r="11" spans="1:5" ht="13.5" thickBot="1" x14ac:dyDescent="0.25">
      <c r="A11" s="91">
        <f t="shared" si="1"/>
        <v>8</v>
      </c>
      <c r="B11" s="92"/>
      <c r="C11" s="93">
        <v>0</v>
      </c>
      <c r="D11" s="94">
        <f t="shared" si="0"/>
        <v>0</v>
      </c>
      <c r="E11" s="41"/>
    </row>
    <row r="12" spans="1:5" ht="13.5" thickBot="1" x14ac:dyDescent="0.25">
      <c r="A12" s="18"/>
      <c r="B12" s="15"/>
      <c r="C12" s="95"/>
      <c r="D12" s="96"/>
      <c r="E12" s="41"/>
    </row>
    <row r="13" spans="1:5" ht="13.5" customHeight="1" x14ac:dyDescent="0.2">
      <c r="A13" s="106" t="s">
        <v>31</v>
      </c>
      <c r="B13" s="107"/>
      <c r="C13" s="107"/>
      <c r="D13" s="108"/>
      <c r="E13" s="41"/>
    </row>
    <row r="14" spans="1:5" ht="50.25" customHeight="1" thickBot="1" x14ac:dyDescent="0.25">
      <c r="A14" s="109"/>
      <c r="B14" s="110"/>
      <c r="C14" s="110"/>
      <c r="D14" s="111"/>
      <c r="E14" s="41"/>
    </row>
    <row r="15" spans="1:5" x14ac:dyDescent="0.2">
      <c r="A15" s="41"/>
      <c r="B15" s="41"/>
      <c r="C15" s="41"/>
      <c r="D15" s="41"/>
      <c r="E15" s="41"/>
    </row>
    <row r="16" spans="1:5" x14ac:dyDescent="0.2">
      <c r="A16" s="41"/>
      <c r="B16" s="41"/>
      <c r="C16" s="41"/>
      <c r="D16" s="41"/>
      <c r="E16" s="41"/>
    </row>
    <row r="17" spans="1:5" ht="14.25" x14ac:dyDescent="0.2">
      <c r="A17" s="122" t="s">
        <v>27</v>
      </c>
      <c r="B17" s="41"/>
      <c r="C17" s="41"/>
      <c r="D17" s="41"/>
      <c r="E17" s="41"/>
    </row>
    <row r="18" spans="1:5" ht="14.25" x14ac:dyDescent="0.2">
      <c r="A18" s="123" t="s">
        <v>28</v>
      </c>
      <c r="B18" s="41"/>
      <c r="C18" s="41"/>
      <c r="D18" s="41"/>
      <c r="E18" s="41"/>
    </row>
    <row r="19" spans="1:5" x14ac:dyDescent="0.2">
      <c r="A19" s="41"/>
      <c r="B19" s="41"/>
      <c r="C19" s="41"/>
      <c r="D19" s="41"/>
      <c r="E19" s="41"/>
    </row>
  </sheetData>
  <sheetProtection algorithmName="SHA-512" hashValue="291VLpyRrh4w/Ckc+3qApaZDvfEqZ0ktuafO0WVz40BMT5/BurN+6XQybRbUnYBra2e4hCuZfsHSx71RI3KsRQ==" saltValue="zssb1pWJhxQQrJN0oZ4lCA==" spinCount="100000" sheet="1" objects="1" scenarios="1" selectLockedCells="1" selectUnlockedCells="1"/>
  <mergeCells count="2">
    <mergeCell ref="A13:D14"/>
    <mergeCell ref="A1:E1"/>
  </mergeCells>
  <pageMargins left="0.39370078740157483" right="0" top="1.3779527559055118" bottom="0.78740157480314965" header="0.51181102362204722" footer="0.51181102362204722"/>
  <pageSetup paperSize="9" scale="80" orientation="landscape" r:id="rId1"/>
  <headerFooter alignWithMargins="0">
    <oddHeader>&amp;L&amp;"Arial,Fett"Kauf und Lieferung von Büroartikeln&amp;C&amp;"Arial,Fett"&amp;12ZV-GM-24-0388000-4121.02</oddHeader>
    <oddFooter>&amp;L&amp;A&amp;C&amp;F&amp;R&amp;P/&amp;N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0"/>
  <sheetViews>
    <sheetView workbookViewId="0">
      <selection activeCell="L13" sqref="L13"/>
    </sheetView>
  </sheetViews>
  <sheetFormatPr baseColWidth="10" defaultRowHeight="12.75" x14ac:dyDescent="0.2"/>
  <cols>
    <col min="1" max="1" width="5.7109375" style="12" bestFit="1" customWidth="1"/>
    <col min="2" max="2" width="48" style="12" customWidth="1"/>
    <col min="3" max="3" width="16.28515625" style="13" customWidth="1"/>
    <col min="4" max="4" width="24.85546875" style="11" customWidth="1"/>
    <col min="5" max="5" width="12.5703125" style="5" customWidth="1"/>
    <col min="6" max="6" width="17" customWidth="1"/>
  </cols>
  <sheetData>
    <row r="1" spans="1:6" ht="15.75" x14ac:dyDescent="0.25">
      <c r="A1" s="102" t="str">
        <f>Auswertungsergebnis!A1</f>
        <v>Los 2 Umschläge und Versandtaschen</v>
      </c>
      <c r="B1" s="102"/>
      <c r="C1" s="102"/>
      <c r="D1" s="102"/>
      <c r="E1" s="102"/>
      <c r="F1" s="41"/>
    </row>
    <row r="2" spans="1:6" ht="13.5" thickBot="1" x14ac:dyDescent="0.25">
      <c r="A2" s="76"/>
      <c r="B2" s="76"/>
      <c r="C2" s="77"/>
      <c r="D2" s="76"/>
      <c r="E2" s="41"/>
      <c r="F2" s="41"/>
    </row>
    <row r="3" spans="1:6" ht="64.5" thickBot="1" x14ac:dyDescent="0.25">
      <c r="A3" s="125" t="s">
        <v>2</v>
      </c>
      <c r="B3" s="125" t="s">
        <v>13</v>
      </c>
      <c r="C3" s="126" t="s">
        <v>21</v>
      </c>
      <c r="D3" s="132" t="s">
        <v>7</v>
      </c>
      <c r="E3" s="41"/>
      <c r="F3" s="41"/>
    </row>
    <row r="4" spans="1:6" x14ac:dyDescent="0.2">
      <c r="A4" s="81">
        <v>1</v>
      </c>
      <c r="B4" s="82"/>
      <c r="C4" s="133">
        <v>0</v>
      </c>
      <c r="D4" s="84">
        <f>C4</f>
        <v>0</v>
      </c>
      <c r="E4" s="41"/>
      <c r="F4" s="41"/>
    </row>
    <row r="5" spans="1:6" x14ac:dyDescent="0.2">
      <c r="A5" s="85">
        <f>A4+1</f>
        <v>2</v>
      </c>
      <c r="B5" s="127"/>
      <c r="C5" s="134">
        <v>0</v>
      </c>
      <c r="D5" s="88">
        <f t="shared" ref="D5:D11" si="0">C5</f>
        <v>0</v>
      </c>
      <c r="E5" s="41"/>
      <c r="F5" s="41"/>
    </row>
    <row r="6" spans="1:6" x14ac:dyDescent="0.2">
      <c r="A6" s="85">
        <f t="shared" ref="A6:A11" si="1">A5+1</f>
        <v>3</v>
      </c>
      <c r="B6" s="128"/>
      <c r="C6" s="135">
        <v>0</v>
      </c>
      <c r="D6" s="88">
        <f t="shared" si="0"/>
        <v>0</v>
      </c>
      <c r="E6" s="44"/>
      <c r="F6" s="41"/>
    </row>
    <row r="7" spans="1:6" x14ac:dyDescent="0.2">
      <c r="A7" s="85">
        <f t="shared" si="1"/>
        <v>4</v>
      </c>
      <c r="B7" s="128"/>
      <c r="C7" s="135">
        <v>0</v>
      </c>
      <c r="D7" s="88">
        <f t="shared" si="0"/>
        <v>0</v>
      </c>
      <c r="E7" s="44"/>
      <c r="F7" s="41"/>
    </row>
    <row r="8" spans="1:6" x14ac:dyDescent="0.2">
      <c r="A8" s="85">
        <f t="shared" si="1"/>
        <v>5</v>
      </c>
      <c r="B8" s="128"/>
      <c r="C8" s="135">
        <v>0</v>
      </c>
      <c r="D8" s="88">
        <f t="shared" si="0"/>
        <v>0</v>
      </c>
      <c r="E8" s="44"/>
      <c r="F8" s="41"/>
    </row>
    <row r="9" spans="1:6" x14ac:dyDescent="0.2">
      <c r="A9" s="85">
        <f t="shared" si="1"/>
        <v>6</v>
      </c>
      <c r="B9" s="128"/>
      <c r="C9" s="135">
        <v>0</v>
      </c>
      <c r="D9" s="88">
        <f t="shared" si="0"/>
        <v>0</v>
      </c>
      <c r="E9" s="44"/>
      <c r="F9" s="41"/>
    </row>
    <row r="10" spans="1:6" x14ac:dyDescent="0.2">
      <c r="A10" s="85">
        <f t="shared" si="1"/>
        <v>7</v>
      </c>
      <c r="B10" s="128"/>
      <c r="C10" s="135">
        <v>0</v>
      </c>
      <c r="D10" s="88">
        <f t="shared" si="0"/>
        <v>0</v>
      </c>
      <c r="E10" s="44"/>
      <c r="F10" s="41"/>
    </row>
    <row r="11" spans="1:6" ht="13.5" thickBot="1" x14ac:dyDescent="0.25">
      <c r="A11" s="91">
        <f t="shared" si="1"/>
        <v>8</v>
      </c>
      <c r="B11" s="130"/>
      <c r="C11" s="136">
        <v>0</v>
      </c>
      <c r="D11" s="94">
        <f t="shared" si="0"/>
        <v>0</v>
      </c>
      <c r="E11" s="44"/>
      <c r="F11" s="41"/>
    </row>
    <row r="12" spans="1:6" ht="13.5" thickBot="1" x14ac:dyDescent="0.25">
      <c r="A12" s="18"/>
      <c r="B12" s="15"/>
      <c r="C12" s="95"/>
      <c r="D12" s="96"/>
      <c r="E12" s="44"/>
      <c r="F12" s="41"/>
    </row>
    <row r="13" spans="1:6" ht="75.599999999999994" customHeight="1" thickBot="1" x14ac:dyDescent="0.25">
      <c r="A13" s="131" t="s">
        <v>22</v>
      </c>
      <c r="B13" s="104"/>
      <c r="C13" s="104"/>
      <c r="D13" s="105"/>
      <c r="E13" s="44"/>
      <c r="F13" s="41"/>
    </row>
    <row r="14" spans="1:6" x14ac:dyDescent="0.2">
      <c r="A14" s="41"/>
      <c r="B14" s="41"/>
      <c r="C14" s="41"/>
      <c r="D14" s="41"/>
      <c r="E14" s="41"/>
      <c r="F14" s="41"/>
    </row>
    <row r="15" spans="1:6" ht="14.25" x14ac:dyDescent="0.2">
      <c r="A15" s="122" t="s">
        <v>27</v>
      </c>
      <c r="B15" s="41"/>
      <c r="C15" s="41"/>
      <c r="D15" s="41"/>
      <c r="E15" s="41"/>
      <c r="F15" s="41"/>
    </row>
    <row r="16" spans="1:6" ht="14.25" x14ac:dyDescent="0.2">
      <c r="A16" s="123" t="s">
        <v>28</v>
      </c>
      <c r="B16" s="41"/>
      <c r="C16" s="41"/>
      <c r="D16" s="41"/>
      <c r="E16" s="41"/>
      <c r="F16" s="41"/>
    </row>
    <row r="17" spans="1:6" x14ac:dyDescent="0.2">
      <c r="A17" s="41"/>
      <c r="B17" s="41"/>
      <c r="C17" s="41"/>
      <c r="D17" s="41"/>
      <c r="E17" s="41"/>
      <c r="F17" s="41"/>
    </row>
    <row r="18" spans="1:6" x14ac:dyDescent="0.2">
      <c r="A18"/>
      <c r="B18"/>
      <c r="C18"/>
      <c r="D18"/>
      <c r="E18"/>
    </row>
    <row r="19" spans="1:6" x14ac:dyDescent="0.2">
      <c r="A19"/>
      <c r="B19"/>
      <c r="C19"/>
      <c r="D19"/>
      <c r="E19"/>
    </row>
    <row r="20" spans="1:6" x14ac:dyDescent="0.2">
      <c r="A20"/>
      <c r="B20"/>
      <c r="C20"/>
      <c r="D20"/>
      <c r="E20"/>
    </row>
    <row r="21" spans="1:6" x14ac:dyDescent="0.2">
      <c r="A21"/>
      <c r="B21"/>
      <c r="C21"/>
      <c r="D21"/>
      <c r="E21"/>
    </row>
    <row r="22" spans="1:6" x14ac:dyDescent="0.2">
      <c r="A22"/>
      <c r="B22"/>
      <c r="C22"/>
      <c r="D22"/>
      <c r="E22"/>
    </row>
    <row r="23" spans="1:6" x14ac:dyDescent="0.2">
      <c r="A23"/>
      <c r="B23"/>
      <c r="C23"/>
      <c r="D23"/>
      <c r="E23"/>
    </row>
    <row r="24" spans="1:6" x14ac:dyDescent="0.2">
      <c r="A24"/>
      <c r="B24"/>
      <c r="C24"/>
      <c r="D24"/>
      <c r="E24"/>
    </row>
    <row r="25" spans="1:6" x14ac:dyDescent="0.2">
      <c r="A25"/>
      <c r="B25"/>
      <c r="C25"/>
      <c r="D25"/>
      <c r="E25"/>
    </row>
    <row r="26" spans="1:6" x14ac:dyDescent="0.2">
      <c r="A26"/>
      <c r="B26"/>
      <c r="C26"/>
      <c r="D26"/>
      <c r="E26"/>
    </row>
    <row r="27" spans="1:6" x14ac:dyDescent="0.2">
      <c r="A27"/>
      <c r="B27"/>
      <c r="C27"/>
      <c r="D27"/>
      <c r="E27"/>
    </row>
    <row r="28" spans="1:6" ht="13.5" customHeight="1" x14ac:dyDescent="0.2">
      <c r="A28"/>
      <c r="B28"/>
      <c r="C28"/>
      <c r="D28"/>
      <c r="E28"/>
    </row>
    <row r="29" spans="1:6" x14ac:dyDescent="0.2">
      <c r="A29"/>
      <c r="B29"/>
      <c r="C29"/>
      <c r="D29"/>
      <c r="E29"/>
    </row>
    <row r="30" spans="1:6" x14ac:dyDescent="0.2">
      <c r="A30"/>
      <c r="B30"/>
      <c r="C30"/>
      <c r="D30"/>
      <c r="E30"/>
    </row>
    <row r="31" spans="1:6" x14ac:dyDescent="0.2">
      <c r="A31"/>
      <c r="B31"/>
      <c r="C31"/>
      <c r="D31"/>
      <c r="E31"/>
    </row>
    <row r="32" spans="1:6" x14ac:dyDescent="0.2">
      <c r="A32"/>
      <c r="B32"/>
      <c r="C32"/>
      <c r="D32"/>
      <c r="E32"/>
    </row>
    <row r="33" customFormat="1" x14ac:dyDescent="0.2"/>
    <row r="34" customFormat="1" x14ac:dyDescent="0.2"/>
    <row r="35" customFormat="1" x14ac:dyDescent="0.2"/>
    <row r="36" customFormat="1" x14ac:dyDescent="0.2"/>
    <row r="37" customFormat="1" x14ac:dyDescent="0.2"/>
    <row r="38" customFormat="1" x14ac:dyDescent="0.2"/>
    <row r="39" customFormat="1" x14ac:dyDescent="0.2"/>
    <row r="40" customFormat="1" x14ac:dyDescent="0.2"/>
    <row r="41" customFormat="1" x14ac:dyDescent="0.2"/>
    <row r="42" customFormat="1" x14ac:dyDescent="0.2"/>
    <row r="43" customFormat="1" x14ac:dyDescent="0.2"/>
    <row r="44" customFormat="1" x14ac:dyDescent="0.2"/>
    <row r="45" customFormat="1" x14ac:dyDescent="0.2"/>
    <row r="46" customFormat="1" x14ac:dyDescent="0.2"/>
    <row r="47" customFormat="1" x14ac:dyDescent="0.2"/>
    <row r="4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</sheetData>
  <sheetProtection algorithmName="SHA-512" hashValue="tn4otZwvkUBHguRoFfKSyhkC7uGsmlLeJDKNNu0PnuE2by6+3AZ4IEcedOpf7B4ttag0x01pwCwRKxFLLAK9/Q==" saltValue="7ier4j+nWWsahfw0sqmUNA==" spinCount="100000" sheet="1" objects="1" scenarios="1" selectLockedCells="1" selectUnlockedCells="1"/>
  <mergeCells count="2">
    <mergeCell ref="A13:D13"/>
    <mergeCell ref="A1:E1"/>
  </mergeCells>
  <pageMargins left="0.39370078740157483" right="0" top="1.3779527559055118" bottom="0.78740157480314965" header="0.51181102362204722" footer="0.51181102362204722"/>
  <pageSetup paperSize="9" scale="80" orientation="landscape" r:id="rId1"/>
  <headerFooter alignWithMargins="0">
    <oddHeader>&amp;L&amp;"Arial,Fett"Kauf und Lieferung von Büroartikeln&amp;C&amp;"Arial,Fett"&amp;12ZV-GM-24-0388000-4121.02</oddHeader>
    <oddFooter>&amp;L&amp;A&amp;C&amp;F&amp;R&amp;P/&amp;N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5</vt:i4>
      </vt:variant>
    </vt:vector>
  </HeadingPairs>
  <TitlesOfParts>
    <vt:vector size="10" baseType="lpstr">
      <vt:lpstr>Auswertungsergebnis</vt:lpstr>
      <vt:lpstr>fachl. Prüfung Preis</vt:lpstr>
      <vt:lpstr>Nachhaltige Zertifikate</vt:lpstr>
      <vt:lpstr>Versandverpackung</vt:lpstr>
      <vt:lpstr>Versanddienstleister</vt:lpstr>
      <vt:lpstr>Auswertungsergebnis!Druckbereich</vt:lpstr>
      <vt:lpstr>'fachl. Prüfung Preis'!Druckbereich</vt:lpstr>
      <vt:lpstr>'Nachhaltige Zertifikate'!Druckbereich</vt:lpstr>
      <vt:lpstr>Versanddienstleister!Druckbereich</vt:lpstr>
      <vt:lpstr>Versandverpackung!Druckbereich</vt:lpstr>
    </vt:vector>
  </TitlesOfParts>
  <Company>GMSH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Honscha</dc:creator>
  <cp:lastModifiedBy>Matthießen, Janine</cp:lastModifiedBy>
  <cp:lastPrinted>2026-02-11T13:01:28Z</cp:lastPrinted>
  <dcterms:created xsi:type="dcterms:W3CDTF">2002-10-14T12:40:06Z</dcterms:created>
  <dcterms:modified xsi:type="dcterms:W3CDTF">2026-02-11T13:03:14Z</dcterms:modified>
</cp:coreProperties>
</file>